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KLICNAROVA\Desktop\hydrogeologický průzkum vzory\K uveřejnění\"/>
    </mc:Choice>
  </mc:AlternateContent>
  <bookViews>
    <workbookView xWindow="0" yWindow="0" windowWidth="25200" windowHeight="11985"/>
  </bookViews>
  <sheets>
    <sheet name="Slepý rozpočet" sheetId="23" r:id="rId1"/>
  </sheets>
  <calcPr calcId="152511"/>
</workbook>
</file>

<file path=xl/calcChain.xml><?xml version="1.0" encoding="utf-8"?>
<calcChain xmlns="http://schemas.openxmlformats.org/spreadsheetml/2006/main">
  <c r="F57" i="23" l="1"/>
  <c r="F56" i="23"/>
  <c r="F58" i="23"/>
  <c r="F52" i="23"/>
  <c r="F51" i="23"/>
  <c r="F53" i="23"/>
  <c r="F47" i="23"/>
  <c r="F46" i="23"/>
  <c r="F45" i="23"/>
  <c r="F44" i="23"/>
  <c r="F43" i="23"/>
  <c r="F42" i="23"/>
  <c r="F41" i="23"/>
  <c r="F40" i="23"/>
  <c r="F39" i="23"/>
  <c r="F38" i="23"/>
  <c r="F37" i="23"/>
  <c r="F32" i="23"/>
  <c r="F31" i="23"/>
  <c r="F27" i="23"/>
  <c r="F26" i="23"/>
  <c r="F22" i="23"/>
  <c r="F21" i="23"/>
  <c r="F20" i="23"/>
  <c r="F19" i="23"/>
  <c r="F18" i="23"/>
  <c r="F17" i="23"/>
  <c r="F16" i="23"/>
  <c r="F15" i="23"/>
  <c r="F14" i="23"/>
  <c r="F13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12" i="23"/>
  <c r="F48" i="23"/>
  <c r="F33" i="23"/>
  <c r="F28" i="23"/>
  <c r="F23" i="23"/>
  <c r="F60" i="23"/>
  <c r="F61" i="23"/>
  <c r="F62" i="23"/>
</calcChain>
</file>

<file path=xl/sharedStrings.xml><?xml version="1.0" encoding="utf-8"?>
<sst xmlns="http://schemas.openxmlformats.org/spreadsheetml/2006/main" count="88" uniqueCount="56">
  <si>
    <t>analýza</t>
  </si>
  <si>
    <t>Specifikace prací</t>
  </si>
  <si>
    <t>jednotka</t>
  </si>
  <si>
    <t>cena celkem</t>
  </si>
  <si>
    <t>jednotková cena</t>
  </si>
  <si>
    <t>Kč</t>
  </si>
  <si>
    <t>počet</t>
  </si>
  <si>
    <t>jednotek</t>
  </si>
  <si>
    <t>komplet</t>
  </si>
  <si>
    <t>Sazba DPH 21%</t>
  </si>
  <si>
    <t xml:space="preserve">Tlaková zkouška těsnosti zapažnicové cementace přetlakem 3 bar po dobu 6 hodin. </t>
  </si>
  <si>
    <t xml:space="preserve">Karotáž nevystrojeného úseku 0 až 50 m v rozsahu termometrie, rezistivimetrie, průtokometrie, inklinometrie, kavernometrie. Dokumentace případných přítoků vody do vrtu, proudění vody vrtným profilem a orientační mineralizace vody, aby nedošlo k zacementování případných významnějších přítoků vody do vrtu. </t>
  </si>
  <si>
    <t>pozice</t>
  </si>
  <si>
    <t>Příloha k výzvě na podání nabídky</t>
  </si>
  <si>
    <t>Analýza vzorku vody na základní fyzikálně chemický rozbor a screening přítomnosti organických kontaminantů, mikrobiologie</t>
  </si>
  <si>
    <t xml:space="preserve">II. etapa prací - realizace dvou trvalých jímacích vrtů včetně hydrodynamických zkoušek a komplexního vyhodnocení výsledků průzkumu </t>
  </si>
  <si>
    <t>Zpracování realizačního projektu hydrogeologického průzkumu dvěma hydrogeologickými vrty v Náchodě - Bělovsi - technická a bezpečnostní část - jímací vrty, výstroj nerez</t>
  </si>
  <si>
    <t xml:space="preserve">Karotáž nevystrojeného úseku 50 m až počva vrtu (100 m nebo dle rozhodnutí geologa) v rozsahu termometrie, rezistivimetrie, průtokometrie, inklinometrie, kavernometrie, gama karotáž. Dokumentace přítoků vody do vrtného profilu, velikosti vertikálního a horizontálního proudění vody vrtným profilem, mineralizace vody prostřednictvím měření rezistivimetrie. </t>
  </si>
  <si>
    <t>Zařízení staveniště - elektřina pro potřebu pracoviště, oplocení a vlastní ostraha pracoviště, mobilní sociální zařízení pro pracovníky - montáž, provoz a demontáž.</t>
  </si>
  <si>
    <t>Přeprava, montáž a demontáž vrtné soupravy na 2 vrtech</t>
  </si>
  <si>
    <t>Svaření zárubnic AC 140/3 mm plných a perforovaných (štěrbinová perforace prořezem min. 5% v celkové délce 30 m - bude upřesněno geologickým dohledem podle karotáže) a jejich zapuštění do vrtu na ztraceno v úseku 45 až 100 m. Na svrchní okraj těchto zárubnic bude navařen kuželový přechod 140/200 mm, úhlel úklonu 45°.</t>
  </si>
  <si>
    <t xml:space="preserve">Vyčištění vystrojeného vrtu airliftem. Změření skutečné hloubky vrtu po jeho vystrojení a vyčištění. Úprava zhlaví pro zmáhání erupcí a proti přelití za povodně, opatření uzamykatelným uzávěrem a trvanlivým popisem. Úklid pracoviště, urovnání terénu v okolí vrtu. </t>
  </si>
  <si>
    <t>Vyčištění vystrojeného vrtu airliftem. Změření skutečné hloubky vrtu po jeho vystrojení a vyčištění. Úprava zhlaví pro zmáhání erupcí a proti přelití za povodně, opatření uzamykatelným uzávěrem a trvanlivým popisem. Úklid pracoviště, urovnání terénu v okolí vrtu.</t>
  </si>
  <si>
    <t>Analýzy vzorků vody z čerpaných vrtů po 14 dnech - 2 vrty 6 analýz na zkrácený rozbor a mikrobiologické ukazatele</t>
  </si>
  <si>
    <t>Město Náchod - Hydrogeologický průzkum na rozvojové ploše</t>
  </si>
  <si>
    <t xml:space="preserve">I. etapa prací - realizace max. čtyř štíhlých dočasných průzkumných vrtů včetně hydrodynamických zkoušek a stručného vyhodnocení výsledků </t>
  </si>
  <si>
    <t>Kalkulace ceny díla - I. etapa - realizace hydrogeologického průzkumu - max. čtyř vystrojených vrtů do hloubky 100 m</t>
  </si>
  <si>
    <t>Kalkulace ceny díla - II. etapa - realizace hydrogeologického průzkumu - dvou trvalých jímacích vrtů do hloubky až 100 m - maximální rozsah prací dle projektu</t>
  </si>
  <si>
    <t>I.1. Realizace čtyř štíhlých (dočasných) průzkumných hydrogeologických vrtů do hloubky 100 m ponorným kladivem</t>
  </si>
  <si>
    <t xml:space="preserve">Pokračování 2. úseku vrtných prací ponorným kladivem se vzduchovým výplachem  profilem 130 mm v úseku 50 až 100 m. Odběr dokumentačních vzorků hornin z každé litologické změny, jejich ukládání do typizovaných dřevěných vzorkovnic s důsledným popisem metráže.  </t>
  </si>
  <si>
    <t>Cena prací podle bodu I.1. celkem</t>
  </si>
  <si>
    <t>I.2. Hydrodynamické zkoušky na štíhlých průzkumných vrtech - individuální zkoušky orientační</t>
  </si>
  <si>
    <t>Cena prací podle bodu I.2. celkem</t>
  </si>
  <si>
    <t>I.3. Skupinová hydrodynamická zkouška na 3 až 4 štíhlých průzkumných vrtech v trvání 14 + 5 dnů</t>
  </si>
  <si>
    <t>Cena prací podle bodu I.3. celkem</t>
  </si>
  <si>
    <t>II.1. Realizace dvou trvalých hydrogeologických vrtů do hloubky max. 100 m ponorným kladivem</t>
  </si>
  <si>
    <t xml:space="preserve">Pokračování 2. úseku vrtných prací bezjádrově ponorným kladivem se vzduchovým výplachem v úseku 50 až 100 m řezným profilem 195 mm. Odběr dokumentačních vzorků hornin z každé litologické změny, jejich ukládání do typizovaných dřevěných vzorkovnic s důsledným popisem metráže.  </t>
  </si>
  <si>
    <t>Cena prací podle bodu II.1. celkem</t>
  </si>
  <si>
    <t>II.2. Hydrodynamické zkoušky na jímacích vrtech - individuální zkoušky orientační</t>
  </si>
  <si>
    <t>Cena prací podle bodu II.2 celkem</t>
  </si>
  <si>
    <t>II.3. Skupinová hydrodynamická zkouška na 2 jímacích vrtech v trvání 90 + 7 dnů</t>
  </si>
  <si>
    <t>Cena prací podle bodu II.3. celkem</t>
  </si>
  <si>
    <t>Celková cena prací - položky I.1. až II.3. bez DPH</t>
  </si>
  <si>
    <t>Celková cena prací - položky I.1. až II.3. včetně DPH</t>
  </si>
  <si>
    <t xml:space="preserve">Realizace 1. části hydrogeologického vystrojeného vrtu bezjádrově ponorným kladivem se vzduchovým výplachem přiměřeným řezným profilem  do 50 m. Úprava zhlaví pro zmáhání erupcí a proti přelití za povodně. Odběr dokumentačních vzorků hornin z každé litologické změny, jejich ukládání do typizovaných dřevěných vzorkovnic s důsledným popisem metráže.  </t>
  </si>
  <si>
    <t>Čerpací zkouška při odběru 1.0 l/s v trvání 48 hodin s následnou stoupací zkoušku v trvání 24 hodin včetně přepravy zařízení, montáže na lokalitě, osazení měřicích přístrojů (hlubinný manometr a průtokoměr), ubytování pracovníků, a demontáže zařízení po ukončení zkoušky.</t>
  </si>
  <si>
    <t>Zpracování realizačního projektu hydrogeologického průzkumu třemi až čtyřmi hydrogeologickými vrty v Náchodě - Bělovsi - technická a bezpečnostní část</t>
  </si>
  <si>
    <t>Přeprava, montáž a demontáž vrtné soupravy na 3 až 4 vrtech</t>
  </si>
  <si>
    <t xml:space="preserve">Karotáž nevystrojeného úseku 0 až 50 m v rozsahu termometrie, rezistivimetrie, průtokometrie, inklinometrie, kavernometrie. Dokumentace případných přítoků vody do vrtu, proudění vody vrtným profilem a orientační mineralizace vody, aby nedošlo k zacementování případných významnějších přítoků vody typu IDA do vrtu. </t>
  </si>
  <si>
    <t>Vystrojení vrtu v úseku +0.5 až 50 m plastovými zárubnicemi 140 mm plnými, s centrátory o výšce 15 mm navařenými po obvodu zárubnic po 120 °C po výšce každé 4 m pro zajištění vyplnění mezikruží cementačním kamenem po celém obvodu zárubnic. Tlaková zapažnicová cementace přes patu zárubnic. Odběr vzorků cementačního kamene z míchačky a z přetoku směsi na zhlaví, kontrola přetoku cementační směsi lakmusovým papírkem s fotodokumentací. Cementační klid v trvání 72 hodin - prostoj soupravy.</t>
  </si>
  <si>
    <t>Čerpací zkouška na 3 až 4 štíhlých průzkumných vrtech při odběru celkem max. 4.0 l/s v trvání 14 dnů s následnou stoupací zkoušku v trvání 5 dnů včetně přepravy zařízení, montáže na lokalitě, osazení měřicích přístrojů (hlubinný manometr a průtokoměr), ubytování pracovníků a demontáže zařízení po ukončení zkoušky.</t>
  </si>
  <si>
    <t>Analýzy vzorků vody z čerpaných vrtů po 1 týdnu - 3 až 4 vrty po 2 analýzách na zkrácený rozbor a mikrobiologické ukazatele</t>
  </si>
  <si>
    <t xml:space="preserve">Realizace 1. části hydrogeologického jímacího vrtu bezjádrově ponorným kladivem přiměřeného řezného průměru se vzduchovým výplachem do 50 m. Úprava zhlaví pro zmáhání erupcí a proti přelití za povodně. Odběr dokumentačních vzorků hornin z každé litologické změny, jejich ukládání do typizovaných dřevěných vzorkovnic s důsledným popisem metráže.  </t>
  </si>
  <si>
    <t>Vystrojení vrtu v úseku +0.5 až 50 m AC zárubnicemi 219/4 mm plnými, s centrátory o výšce 30 mm navařenými po obvodu zárubnic po 120 ° po výšce každé 4 m pro zajištění vyplnění mezikruží cementační směsí po celém obvodu zárubnic. Tlaková zapažnicová cementace přes patu zárubnic. Odběr vzorků cementačního kamene z míchačky a z přetoku směsi na zhlaví, konrola přetoku cementační směsi lakmusovým papírkem s fotodokumentací. Cementační klid v trvání 72 hodin - prostoj soupravy.</t>
  </si>
  <si>
    <t>Čerpací zkouška při odběru 1.0 l/s v trvání 48 hodin s následnou stoupací zkoušku v trvání 24 hodin včetně přepravy zařízení, montáže na lokalitě, osazení měřicích přístrojů (hlubinný manometr a průtokoměr), ubytování pracovníků a demontáže zařízení po ukončení zkoušky.</t>
  </si>
  <si>
    <t>Čerpací zkouška na dvou jímacích vrtech při odběru celkem max. 3.0 l/s v trvání 90 dnů s následnou stoupací zkoušku v trvání 7 dnů včetně přepravy zařízení, montáže na lokalitě, osazení měřicích přístrojů (hlubinný manometr a průtokoměr), ubytování pracovníků a demontáže zařízení po ukončení zkoušky.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</si>
</sst>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\ &quot;Kč&quot;"/>
  </numFmts>
  <fonts count="13">
    <font>
      <sz val="10"/>
      <name val="Arial CE"/>
      <charset val="238"/>
    </font>
    <font>
      <sz val="10"/>
      <name val="Times New Roman"/>
      <family val="1"/>
      <charset val="238"/>
    </font>
    <font>
      <u/>
      <sz val="10"/>
      <color indexed="12"/>
      <name val="Arial CE"/>
      <charset val="238"/>
    </font>
    <font>
      <sz val="10"/>
      <name val="ITC Officina Sans CE"/>
      <family val="3"/>
    </font>
    <font>
      <b/>
      <sz val="12"/>
      <name val="ITC Officina Sans CE"/>
      <family val="3"/>
    </font>
    <font>
      <b/>
      <sz val="18"/>
      <name val="ITC Officina Sans CE"/>
      <family val="3"/>
    </font>
    <font>
      <b/>
      <sz val="14"/>
      <name val="ITC Officina Sans CE"/>
      <family val="3"/>
    </font>
    <font>
      <b/>
      <u/>
      <sz val="16"/>
      <name val="ITC Officina Sans CE"/>
      <family val="3"/>
    </font>
    <font>
      <b/>
      <u/>
      <sz val="11"/>
      <name val="ITC Officina Sans CE"/>
      <family val="3"/>
    </font>
    <font>
      <b/>
      <u/>
      <sz val="12"/>
      <name val="ITC Officina Sans CE"/>
      <family val="3"/>
    </font>
    <font>
      <sz val="12"/>
      <name val="ITC Officina Sans CE"/>
      <family val="3"/>
    </font>
    <font>
      <u/>
      <sz val="12"/>
      <name val="ITC Officina Sans CE"/>
      <family val="3"/>
    </font>
    <font>
      <b/>
      <i/>
      <sz val="12"/>
      <name val="ITC Officina Sans CE"/>
      <family val="3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2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3" fontId="3" fillId="0" borderId="4" xfId="0" applyNumberFormat="1" applyFont="1" applyFill="1" applyBorder="1"/>
    <xf numFmtId="164" fontId="3" fillId="0" borderId="4" xfId="0" applyNumberFormat="1" applyFont="1" applyFill="1" applyBorder="1"/>
    <xf numFmtId="0" fontId="8" fillId="0" borderId="0" xfId="0" applyFont="1"/>
    <xf numFmtId="0" fontId="9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/>
    <xf numFmtId="0" fontId="10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3" fontId="10" fillId="0" borderId="19" xfId="0" applyNumberFormat="1" applyFont="1" applyFill="1" applyBorder="1"/>
    <xf numFmtId="0" fontId="3" fillId="0" borderId="22" xfId="0" applyFont="1" applyFill="1" applyBorder="1" applyAlignment="1">
      <alignment horizontal="left" wrapText="1" indent="1"/>
    </xf>
    <xf numFmtId="0" fontId="3" fillId="0" borderId="23" xfId="0" applyFont="1" applyFill="1" applyBorder="1" applyAlignment="1">
      <alignment horizontal="left" wrapText="1" indent="1"/>
    </xf>
    <xf numFmtId="165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/>
    <xf numFmtId="3" fontId="3" fillId="0" borderId="13" xfId="0" applyNumberFormat="1" applyFont="1" applyFill="1" applyBorder="1"/>
    <xf numFmtId="0" fontId="3" fillId="0" borderId="16" xfId="0" applyFont="1" applyFill="1" applyBorder="1" applyAlignment="1">
      <alignment horizontal="center" wrapText="1" shrinkToFit="1"/>
    </xf>
    <xf numFmtId="0" fontId="3" fillId="0" borderId="16" xfId="0" applyFont="1" applyFill="1" applyBorder="1" applyAlignment="1">
      <alignment wrapText="1" shrinkToFit="1"/>
    </xf>
    <xf numFmtId="164" fontId="3" fillId="0" borderId="16" xfId="0" applyNumberFormat="1" applyFont="1" applyFill="1" applyBorder="1" applyAlignment="1">
      <alignment horizontal="right" wrapText="1" indent="1" shrinkToFit="1"/>
    </xf>
    <xf numFmtId="0" fontId="12" fillId="0" borderId="24" xfId="0" applyFont="1" applyFill="1" applyBorder="1" applyAlignment="1">
      <alignment horizontal="left" indent="1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/>
    <xf numFmtId="3" fontId="10" fillId="0" borderId="25" xfId="0" applyNumberFormat="1" applyFont="1" applyFill="1" applyBorder="1"/>
    <xf numFmtId="164" fontId="12" fillId="0" borderId="26" xfId="0" applyNumberFormat="1" applyFont="1" applyFill="1" applyBorder="1"/>
    <xf numFmtId="0" fontId="10" fillId="0" borderId="27" xfId="0" applyFont="1" applyFill="1" applyBorder="1"/>
    <xf numFmtId="0" fontId="10" fillId="0" borderId="27" xfId="0" applyFont="1" applyFill="1" applyBorder="1" applyAlignment="1">
      <alignment horizontal="center"/>
    </xf>
    <xf numFmtId="3" fontId="10" fillId="0" borderId="27" xfId="0" applyNumberFormat="1" applyFont="1" applyFill="1" applyBorder="1"/>
    <xf numFmtId="3" fontId="10" fillId="0" borderId="28" xfId="0" applyNumberFormat="1" applyFont="1" applyFill="1" applyBorder="1"/>
    <xf numFmtId="0" fontId="4" fillId="0" borderId="20" xfId="0" applyFont="1" applyFill="1" applyBorder="1" applyAlignment="1">
      <alignment horizontal="left" wrapText="1" indent="1" shrinkToFit="1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Fill="1" applyBorder="1"/>
    <xf numFmtId="0" fontId="3" fillId="0" borderId="22" xfId="0" applyFont="1" applyFill="1" applyBorder="1" applyAlignment="1">
      <alignment horizontal="left" wrapText="1" indent="1" shrinkToFit="1"/>
    </xf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3" fontId="12" fillId="0" borderId="0" xfId="0" applyNumberFormat="1" applyFont="1" applyFill="1" applyBorder="1"/>
    <xf numFmtId="0" fontId="4" fillId="0" borderId="2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3" fontId="12" fillId="0" borderId="20" xfId="0" applyNumberFormat="1" applyFont="1" applyFill="1" applyBorder="1"/>
    <xf numFmtId="3" fontId="12" fillId="0" borderId="21" xfId="0" applyNumberFormat="1" applyFont="1" applyFill="1" applyBorder="1"/>
    <xf numFmtId="164" fontId="3" fillId="0" borderId="2" xfId="0" applyNumberFormat="1" applyFont="1" applyFill="1" applyBorder="1"/>
    <xf numFmtId="0" fontId="12" fillId="0" borderId="3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/>
    <xf numFmtId="3" fontId="12" fillId="0" borderId="31" xfId="0" applyNumberFormat="1" applyFont="1" applyFill="1" applyBorder="1"/>
    <xf numFmtId="164" fontId="12" fillId="0" borderId="3" xfId="0" applyNumberFormat="1" applyFont="1" applyFill="1" applyBorder="1"/>
    <xf numFmtId="0" fontId="12" fillId="0" borderId="32" xfId="0" applyFont="1" applyFill="1" applyBorder="1" applyAlignment="1">
      <alignment horizontal="center"/>
    </xf>
    <xf numFmtId="0" fontId="12" fillId="0" borderId="32" xfId="0" applyFont="1" applyFill="1" applyBorder="1"/>
    <xf numFmtId="3" fontId="12" fillId="0" borderId="33" xfId="0" applyNumberFormat="1" applyFont="1" applyFill="1" applyBorder="1"/>
    <xf numFmtId="164" fontId="12" fillId="0" borderId="34" xfId="0" applyNumberFormat="1" applyFont="1" applyFill="1" applyBorder="1"/>
    <xf numFmtId="0" fontId="3" fillId="0" borderId="0" xfId="0" applyFont="1" applyFill="1"/>
    <xf numFmtId="164" fontId="12" fillId="0" borderId="19" xfId="0" applyNumberFormat="1" applyFont="1" applyFill="1" applyBorder="1"/>
    <xf numFmtId="0" fontId="7" fillId="0" borderId="0" xfId="1" applyFont="1" applyFill="1" applyBorder="1" applyAlignment="1" applyProtection="1"/>
    <xf numFmtId="0" fontId="1" fillId="0" borderId="35" xfId="0" applyFont="1" applyBorder="1"/>
    <xf numFmtId="0" fontId="12" fillId="0" borderId="36" xfId="0" applyFont="1" applyFill="1" applyBorder="1" applyAlignment="1">
      <alignment horizontal="left" indent="1"/>
    </xf>
    <xf numFmtId="0" fontId="12" fillId="0" borderId="37" xfId="0" applyFont="1" applyFill="1" applyBorder="1" applyAlignment="1">
      <alignment horizontal="left" indent="1"/>
    </xf>
    <xf numFmtId="0" fontId="12" fillId="0" borderId="29" xfId="0" applyFont="1" applyFill="1" applyBorder="1" applyAlignment="1">
      <alignment horizontal="left" indent="1"/>
    </xf>
    <xf numFmtId="0" fontId="12" fillId="0" borderId="30" xfId="0" applyFont="1" applyFill="1" applyBorder="1"/>
    <xf numFmtId="3" fontId="12" fillId="0" borderId="38" xfId="0" applyNumberFormat="1" applyFont="1" applyFill="1" applyBorder="1"/>
    <xf numFmtId="164" fontId="12" fillId="0" borderId="39" xfId="0" applyNumberFormat="1" applyFont="1" applyFill="1" applyBorder="1"/>
    <xf numFmtId="0" fontId="7" fillId="0" borderId="0" xfId="1" applyFont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AppData/Local/Microsoft/Windows/INetCache/IE/JRQW7Y31/N&#225;chod%20B&#283;loves_Popt&#225;vka%20na%20realizaci%20vrtn&#253;ch%20prac&#237;.doc" TargetMode="External"/><Relationship Id="rId1" Type="http://schemas.openxmlformats.org/officeDocument/2006/relationships/hyperlink" Target="../../../AppData/Local/Microsoft/Windows/INetCache/IE/JRQW7Y31/N&#225;chod%20B&#283;loves_Popt&#225;vka%20na%20realizaci%20vrtn&#253;ch%20prac&#237;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zoomScale="70" zoomScaleNormal="70" workbookViewId="0">
      <selection activeCell="K20" sqref="K20"/>
    </sheetView>
  </sheetViews>
  <sheetFormatPr defaultRowHeight="12.75"/>
  <cols>
    <col min="1" max="1" width="5.7109375" customWidth="1"/>
    <col min="2" max="2" width="100.5703125" customWidth="1"/>
    <col min="3" max="4" width="15.7109375" customWidth="1"/>
    <col min="5" max="6" width="20.7109375" customWidth="1"/>
  </cols>
  <sheetData>
    <row r="1" spans="1:7" ht="24">
      <c r="A1" s="1"/>
      <c r="B1" s="4" t="s">
        <v>13</v>
      </c>
      <c r="C1" s="2"/>
      <c r="D1" s="2"/>
      <c r="E1" s="1"/>
      <c r="F1" s="1"/>
      <c r="G1" s="1"/>
    </row>
    <row r="2" spans="1:7" ht="13.5">
      <c r="A2" s="1"/>
      <c r="B2" s="2"/>
      <c r="C2" s="2"/>
      <c r="D2" s="2"/>
      <c r="E2" s="2"/>
      <c r="F2" s="2"/>
      <c r="G2" s="1"/>
    </row>
    <row r="3" spans="1:7" ht="19.5">
      <c r="A3" s="1"/>
      <c r="B3" s="5" t="s">
        <v>24</v>
      </c>
      <c r="C3" s="2"/>
      <c r="D3" s="2"/>
      <c r="E3" s="2"/>
      <c r="F3" s="2"/>
      <c r="G3" s="1"/>
    </row>
    <row r="4" spans="1:7" ht="16.5">
      <c r="A4" s="1"/>
      <c r="B4" s="6" t="s">
        <v>26</v>
      </c>
      <c r="C4" s="2"/>
      <c r="D4" s="2"/>
      <c r="E4" s="2"/>
      <c r="F4" s="2"/>
      <c r="G4" s="1"/>
    </row>
    <row r="5" spans="1:7" ht="16.5">
      <c r="A5" s="1"/>
      <c r="B5" s="6" t="s">
        <v>27</v>
      </c>
      <c r="C5" s="2"/>
      <c r="D5" s="2"/>
      <c r="E5" s="2"/>
      <c r="F5" s="2"/>
      <c r="G5" s="1"/>
    </row>
    <row r="6" spans="1:7" ht="50.1" customHeight="1">
      <c r="A6" s="1"/>
      <c r="B6" s="88" t="s">
        <v>25</v>
      </c>
      <c r="C6" s="89"/>
      <c r="D6" s="89"/>
      <c r="E6" s="2"/>
      <c r="F6" s="2"/>
      <c r="G6" s="1"/>
    </row>
    <row r="7" spans="1:7" ht="5.0999999999999996" customHeight="1" thickBot="1">
      <c r="A7" s="1"/>
      <c r="B7" s="16"/>
      <c r="C7" s="2"/>
      <c r="D7" s="2"/>
      <c r="E7" s="2"/>
      <c r="F7" s="2"/>
      <c r="G7" s="1"/>
    </row>
    <row r="8" spans="1:7" ht="16.5">
      <c r="A8" s="90" t="s">
        <v>12</v>
      </c>
      <c r="B8" s="17" t="s">
        <v>1</v>
      </c>
      <c r="C8" s="18" t="s">
        <v>2</v>
      </c>
      <c r="D8" s="18" t="s">
        <v>6</v>
      </c>
      <c r="E8" s="19" t="s">
        <v>4</v>
      </c>
      <c r="F8" s="20" t="s">
        <v>3</v>
      </c>
      <c r="G8" s="1"/>
    </row>
    <row r="9" spans="1:7" ht="15.75">
      <c r="A9" s="91"/>
      <c r="B9" s="21"/>
      <c r="C9" s="22"/>
      <c r="D9" s="22" t="s">
        <v>7</v>
      </c>
      <c r="E9" s="23" t="s">
        <v>5</v>
      </c>
      <c r="F9" s="24" t="s">
        <v>5</v>
      </c>
      <c r="G9" s="1"/>
    </row>
    <row r="10" spans="1:7" ht="16.5" thickBot="1">
      <c r="A10" s="92"/>
      <c r="B10" s="25">
        <v>1</v>
      </c>
      <c r="C10" s="26">
        <v>2</v>
      </c>
      <c r="D10" s="26">
        <v>3</v>
      </c>
      <c r="E10" s="27">
        <v>4</v>
      </c>
      <c r="F10" s="28">
        <v>5</v>
      </c>
      <c r="G10" s="1"/>
    </row>
    <row r="11" spans="1:7" ht="17.25" thickTop="1" thickBot="1">
      <c r="A11" s="3"/>
      <c r="B11" s="29"/>
      <c r="C11" s="30"/>
      <c r="D11" s="31"/>
      <c r="E11" s="32"/>
      <c r="F11" s="33"/>
      <c r="G11" s="1"/>
    </row>
    <row r="12" spans="1:7" ht="35.1" customHeight="1" thickTop="1">
      <c r="A12" s="3">
        <f t="shared" ref="A12:A62" si="0">1+A11</f>
        <v>1</v>
      </c>
      <c r="B12" s="93" t="s">
        <v>28</v>
      </c>
      <c r="C12" s="94"/>
      <c r="D12" s="94"/>
      <c r="E12" s="94"/>
      <c r="F12" s="95"/>
      <c r="G12" s="1"/>
    </row>
    <row r="13" spans="1:7" ht="30" customHeight="1">
      <c r="A13" s="3">
        <f>1+A12</f>
        <v>2</v>
      </c>
      <c r="B13" s="34" t="s">
        <v>46</v>
      </c>
      <c r="C13" s="7" t="s">
        <v>8</v>
      </c>
      <c r="D13" s="8">
        <v>1</v>
      </c>
      <c r="E13" s="9"/>
      <c r="F13" s="10">
        <f>+D13*E13</f>
        <v>0</v>
      </c>
      <c r="G13" s="1"/>
    </row>
    <row r="14" spans="1:7" ht="20.100000000000001" customHeight="1">
      <c r="A14" s="3">
        <f t="shared" si="0"/>
        <v>3</v>
      </c>
      <c r="B14" s="35" t="s">
        <v>47</v>
      </c>
      <c r="C14" s="7" t="s">
        <v>8</v>
      </c>
      <c r="D14" s="8">
        <v>1</v>
      </c>
      <c r="E14" s="9"/>
      <c r="F14" s="10">
        <f>+D14*E14</f>
        <v>0</v>
      </c>
      <c r="G14" s="1"/>
    </row>
    <row r="15" spans="1:7" ht="45" customHeight="1">
      <c r="A15" s="3">
        <f t="shared" si="0"/>
        <v>4</v>
      </c>
      <c r="B15" s="35" t="s">
        <v>44</v>
      </c>
      <c r="C15" s="7" t="s">
        <v>8</v>
      </c>
      <c r="D15" s="8">
        <v>4</v>
      </c>
      <c r="E15" s="9"/>
      <c r="F15" s="10">
        <f t="shared" ref="F15:F22" si="1">+D15*E15</f>
        <v>0</v>
      </c>
      <c r="G15" s="1"/>
    </row>
    <row r="16" spans="1:7" ht="45" customHeight="1">
      <c r="A16" s="3">
        <f t="shared" si="0"/>
        <v>5</v>
      </c>
      <c r="B16" s="35" t="s">
        <v>48</v>
      </c>
      <c r="C16" s="7" t="s">
        <v>8</v>
      </c>
      <c r="D16" s="8">
        <v>4</v>
      </c>
      <c r="E16" s="36"/>
      <c r="F16" s="10">
        <f t="shared" si="1"/>
        <v>0</v>
      </c>
      <c r="G16" s="1"/>
    </row>
    <row r="17" spans="1:7" ht="69.95" customHeight="1">
      <c r="A17" s="3">
        <f t="shared" si="0"/>
        <v>6</v>
      </c>
      <c r="B17" s="34" t="s">
        <v>49</v>
      </c>
      <c r="C17" s="7" t="s">
        <v>8</v>
      </c>
      <c r="D17" s="8">
        <v>4</v>
      </c>
      <c r="E17" s="11"/>
      <c r="F17" s="10">
        <f t="shared" si="1"/>
        <v>0</v>
      </c>
      <c r="G17" s="1"/>
    </row>
    <row r="18" spans="1:7" ht="13.5">
      <c r="A18" s="3">
        <f t="shared" si="0"/>
        <v>7</v>
      </c>
      <c r="B18" s="37" t="s">
        <v>10</v>
      </c>
      <c r="C18" s="38" t="s">
        <v>8</v>
      </c>
      <c r="D18" s="39">
        <v>4</v>
      </c>
      <c r="E18" s="40"/>
      <c r="F18" s="10">
        <f t="shared" si="1"/>
        <v>0</v>
      </c>
      <c r="G18" s="1"/>
    </row>
    <row r="19" spans="1:7" ht="45" customHeight="1">
      <c r="A19" s="3">
        <f t="shared" si="0"/>
        <v>8</v>
      </c>
      <c r="B19" s="35" t="s">
        <v>29</v>
      </c>
      <c r="C19" s="12" t="s">
        <v>8</v>
      </c>
      <c r="D19" s="13">
        <v>4</v>
      </c>
      <c r="E19" s="14"/>
      <c r="F19" s="10">
        <f t="shared" si="1"/>
        <v>0</v>
      </c>
      <c r="G19" s="1"/>
    </row>
    <row r="20" spans="1:7" ht="45" customHeight="1">
      <c r="A20" s="3">
        <f t="shared" si="0"/>
        <v>9</v>
      </c>
      <c r="B20" s="34" t="s">
        <v>17</v>
      </c>
      <c r="C20" s="7" t="s">
        <v>8</v>
      </c>
      <c r="D20" s="8">
        <v>4</v>
      </c>
      <c r="E20" s="9"/>
      <c r="F20" s="10">
        <f t="shared" si="1"/>
        <v>0</v>
      </c>
      <c r="G20" s="1"/>
    </row>
    <row r="21" spans="1:7" ht="39.950000000000003" customHeight="1">
      <c r="A21" s="3">
        <f t="shared" si="0"/>
        <v>10</v>
      </c>
      <c r="B21" s="34" t="s">
        <v>21</v>
      </c>
      <c r="C21" s="12" t="s">
        <v>8</v>
      </c>
      <c r="D21" s="8">
        <v>4</v>
      </c>
      <c r="E21" s="9"/>
      <c r="F21" s="10">
        <f t="shared" si="1"/>
        <v>0</v>
      </c>
      <c r="G21" s="1"/>
    </row>
    <row r="22" spans="1:7" ht="35.1" customHeight="1" thickBot="1">
      <c r="A22" s="3">
        <f t="shared" si="0"/>
        <v>11</v>
      </c>
      <c r="B22" s="37" t="s">
        <v>18</v>
      </c>
      <c r="C22" s="41" t="s">
        <v>8</v>
      </c>
      <c r="D22" s="42">
        <v>1</v>
      </c>
      <c r="E22" s="43"/>
      <c r="F22" s="10">
        <f t="shared" si="1"/>
        <v>0</v>
      </c>
      <c r="G22" s="1"/>
    </row>
    <row r="23" spans="1:7" ht="18" thickTop="1" thickBot="1">
      <c r="A23" s="3">
        <f t="shared" si="0"/>
        <v>12</v>
      </c>
      <c r="B23" s="44" t="s">
        <v>30</v>
      </c>
      <c r="C23" s="45"/>
      <c r="D23" s="46"/>
      <c r="E23" s="47"/>
      <c r="F23" s="48">
        <f>SUM(F13:F22)</f>
        <v>0</v>
      </c>
      <c r="G23" s="1"/>
    </row>
    <row r="24" spans="1:7" ht="17.25" thickTop="1" thickBot="1">
      <c r="A24" s="3">
        <f t="shared" si="0"/>
        <v>13</v>
      </c>
      <c r="B24" s="49"/>
      <c r="C24" s="50"/>
      <c r="D24" s="49"/>
      <c r="E24" s="51"/>
      <c r="F24" s="52"/>
      <c r="G24" s="1"/>
    </row>
    <row r="25" spans="1:7" ht="20.100000000000001" customHeight="1" thickTop="1">
      <c r="A25" s="3">
        <f t="shared" si="0"/>
        <v>14</v>
      </c>
      <c r="B25" s="53" t="s">
        <v>31</v>
      </c>
      <c r="C25" s="54"/>
      <c r="D25" s="55"/>
      <c r="E25" s="56"/>
      <c r="F25" s="57"/>
      <c r="G25" s="1"/>
    </row>
    <row r="26" spans="1:7" ht="45" customHeight="1">
      <c r="A26" s="3">
        <f t="shared" si="0"/>
        <v>15</v>
      </c>
      <c r="B26" s="58" t="s">
        <v>45</v>
      </c>
      <c r="C26" s="7" t="s">
        <v>8</v>
      </c>
      <c r="D26" s="8">
        <v>4</v>
      </c>
      <c r="E26" s="11"/>
      <c r="F26" s="10">
        <f>+D26*E26</f>
        <v>0</v>
      </c>
      <c r="G26" s="1"/>
    </row>
    <row r="27" spans="1:7" ht="18" customHeight="1" thickBot="1">
      <c r="A27" s="3">
        <f t="shared" si="0"/>
        <v>16</v>
      </c>
      <c r="B27" s="34" t="s">
        <v>14</v>
      </c>
      <c r="C27" s="7" t="s">
        <v>0</v>
      </c>
      <c r="D27" s="8">
        <v>8</v>
      </c>
      <c r="E27" s="9"/>
      <c r="F27" s="10">
        <f>+D27*E27</f>
        <v>0</v>
      </c>
      <c r="G27" s="1"/>
    </row>
    <row r="28" spans="1:7" ht="17.100000000000001" customHeight="1" thickTop="1" thickBot="1">
      <c r="A28" s="3">
        <f t="shared" si="0"/>
        <v>17</v>
      </c>
      <c r="B28" s="44" t="s">
        <v>32</v>
      </c>
      <c r="C28" s="45"/>
      <c r="D28" s="46"/>
      <c r="E28" s="47"/>
      <c r="F28" s="48">
        <f>SUM(F26:F27)</f>
        <v>0</v>
      </c>
      <c r="G28" s="1"/>
    </row>
    <row r="29" spans="1:7" ht="18" thickTop="1" thickBot="1">
      <c r="A29" s="3">
        <f t="shared" si="0"/>
        <v>18</v>
      </c>
      <c r="B29" s="59"/>
      <c r="C29" s="60"/>
      <c r="D29" s="61"/>
      <c r="E29" s="62"/>
      <c r="F29" s="79"/>
      <c r="G29" s="1"/>
    </row>
    <row r="30" spans="1:7" ht="17.25" thickTop="1">
      <c r="A30" s="3">
        <f t="shared" si="0"/>
        <v>19</v>
      </c>
      <c r="B30" s="63" t="s">
        <v>33</v>
      </c>
      <c r="C30" s="64"/>
      <c r="D30" s="65"/>
      <c r="E30" s="66"/>
      <c r="F30" s="67"/>
      <c r="G30" s="1"/>
    </row>
    <row r="31" spans="1:7" ht="54">
      <c r="A31" s="3">
        <f t="shared" si="0"/>
        <v>20</v>
      </c>
      <c r="B31" s="58" t="s">
        <v>50</v>
      </c>
      <c r="C31" s="7" t="s">
        <v>8</v>
      </c>
      <c r="D31" s="8">
        <v>1</v>
      </c>
      <c r="E31" s="11"/>
      <c r="F31" s="10">
        <f>+D31*E31</f>
        <v>0</v>
      </c>
      <c r="G31" s="1"/>
    </row>
    <row r="32" spans="1:7" ht="27.75" thickBot="1">
      <c r="A32" s="3">
        <f t="shared" si="0"/>
        <v>21</v>
      </c>
      <c r="B32" s="58" t="s">
        <v>51</v>
      </c>
      <c r="C32" s="7" t="s">
        <v>0</v>
      </c>
      <c r="D32" s="8">
        <v>8</v>
      </c>
      <c r="E32" s="11"/>
      <c r="F32" s="10">
        <f>+D32*E32</f>
        <v>0</v>
      </c>
      <c r="G32" s="1"/>
    </row>
    <row r="33" spans="1:7" ht="18" thickTop="1" thickBot="1">
      <c r="A33" s="3">
        <f t="shared" si="0"/>
        <v>22</v>
      </c>
      <c r="B33" s="44" t="s">
        <v>34</v>
      </c>
      <c r="C33" s="45"/>
      <c r="D33" s="46"/>
      <c r="E33" s="47"/>
      <c r="F33" s="48">
        <f>SUM(F31:F32)</f>
        <v>0</v>
      </c>
      <c r="G33" s="1"/>
    </row>
    <row r="34" spans="1:7" ht="17.25" thickTop="1">
      <c r="A34" s="3">
        <f t="shared" si="0"/>
        <v>23</v>
      </c>
      <c r="B34" s="59"/>
      <c r="C34" s="60"/>
      <c r="D34" s="61"/>
      <c r="E34" s="62"/>
      <c r="F34" s="79"/>
      <c r="G34" s="1"/>
    </row>
    <row r="35" spans="1:7" ht="21.75" thickBot="1">
      <c r="A35" s="3">
        <f t="shared" si="0"/>
        <v>24</v>
      </c>
      <c r="B35" s="80" t="s">
        <v>15</v>
      </c>
      <c r="C35" s="60"/>
      <c r="D35" s="61"/>
      <c r="E35" s="62"/>
      <c r="F35" s="79"/>
      <c r="G35" s="1"/>
    </row>
    <row r="36" spans="1:7" ht="24.95" customHeight="1" thickTop="1">
      <c r="A36" s="3">
        <f t="shared" si="0"/>
        <v>25</v>
      </c>
      <c r="B36" s="93" t="s">
        <v>35</v>
      </c>
      <c r="C36" s="94"/>
      <c r="D36" s="94"/>
      <c r="E36" s="94"/>
      <c r="F36" s="95"/>
      <c r="G36" s="1"/>
    </row>
    <row r="37" spans="1:7" ht="40.5">
      <c r="A37" s="3">
        <f t="shared" si="0"/>
        <v>26</v>
      </c>
      <c r="B37" s="34" t="s">
        <v>16</v>
      </c>
      <c r="C37" s="7" t="s">
        <v>8</v>
      </c>
      <c r="D37" s="8">
        <v>1</v>
      </c>
      <c r="E37" s="9"/>
      <c r="F37" s="10">
        <f>+D37*E37</f>
        <v>0</v>
      </c>
      <c r="G37" s="1"/>
    </row>
    <row r="38" spans="1:7" ht="13.5">
      <c r="A38" s="3">
        <f t="shared" si="0"/>
        <v>27</v>
      </c>
      <c r="B38" s="35" t="s">
        <v>19</v>
      </c>
      <c r="C38" s="7" t="s">
        <v>8</v>
      </c>
      <c r="D38" s="8">
        <v>1</v>
      </c>
      <c r="E38" s="9"/>
      <c r="F38" s="10">
        <f>+D38*E38</f>
        <v>0</v>
      </c>
      <c r="G38" s="1"/>
    </row>
    <row r="39" spans="1:7" ht="67.5">
      <c r="A39" s="3">
        <f t="shared" si="0"/>
        <v>28</v>
      </c>
      <c r="B39" s="35" t="s">
        <v>52</v>
      </c>
      <c r="C39" s="7" t="s">
        <v>8</v>
      </c>
      <c r="D39" s="8">
        <v>2</v>
      </c>
      <c r="E39" s="9"/>
      <c r="F39" s="10">
        <f>+D39*E39</f>
        <v>0</v>
      </c>
      <c r="G39" s="1"/>
    </row>
    <row r="40" spans="1:7" ht="54">
      <c r="A40" s="3">
        <f t="shared" si="0"/>
        <v>29</v>
      </c>
      <c r="B40" s="35" t="s">
        <v>11</v>
      </c>
      <c r="C40" s="7" t="s">
        <v>8</v>
      </c>
      <c r="D40" s="8">
        <v>2</v>
      </c>
      <c r="E40" s="36"/>
      <c r="F40" s="10">
        <f t="shared" ref="F40:F47" si="2">+D40*E40</f>
        <v>0</v>
      </c>
      <c r="G40" s="1"/>
    </row>
    <row r="41" spans="1:7" ht="81">
      <c r="A41" s="3">
        <f t="shared" si="0"/>
        <v>30</v>
      </c>
      <c r="B41" s="34" t="s">
        <v>53</v>
      </c>
      <c r="C41" s="7" t="s">
        <v>8</v>
      </c>
      <c r="D41" s="8">
        <v>2</v>
      </c>
      <c r="E41" s="11"/>
      <c r="F41" s="10">
        <f t="shared" si="2"/>
        <v>0</v>
      </c>
      <c r="G41" s="1"/>
    </row>
    <row r="42" spans="1:7" ht="13.5">
      <c r="A42" s="3">
        <f t="shared" si="0"/>
        <v>31</v>
      </c>
      <c r="B42" s="37" t="s">
        <v>10</v>
      </c>
      <c r="C42" s="38" t="s">
        <v>8</v>
      </c>
      <c r="D42" s="39">
        <v>2</v>
      </c>
      <c r="E42" s="40"/>
      <c r="F42" s="10">
        <f t="shared" si="2"/>
        <v>0</v>
      </c>
      <c r="G42" s="1"/>
    </row>
    <row r="43" spans="1:7" ht="54">
      <c r="A43" s="3">
        <f t="shared" si="0"/>
        <v>32</v>
      </c>
      <c r="B43" s="35" t="s">
        <v>36</v>
      </c>
      <c r="C43" s="12" t="s">
        <v>8</v>
      </c>
      <c r="D43" s="13">
        <v>2</v>
      </c>
      <c r="E43" s="14"/>
      <c r="F43" s="10">
        <f t="shared" si="2"/>
        <v>0</v>
      </c>
      <c r="G43" s="2"/>
    </row>
    <row r="44" spans="1:7" ht="45" customHeight="1">
      <c r="A44" s="3">
        <f t="shared" si="0"/>
        <v>33</v>
      </c>
      <c r="B44" s="34" t="s">
        <v>17</v>
      </c>
      <c r="C44" s="7" t="s">
        <v>8</v>
      </c>
      <c r="D44" s="8">
        <v>2</v>
      </c>
      <c r="E44" s="9"/>
      <c r="F44" s="10">
        <f t="shared" si="2"/>
        <v>0</v>
      </c>
      <c r="G44" s="1"/>
    </row>
    <row r="45" spans="1:7" ht="54">
      <c r="A45" s="3">
        <f t="shared" si="0"/>
        <v>34</v>
      </c>
      <c r="B45" s="37" t="s">
        <v>20</v>
      </c>
      <c r="C45" s="12" t="s">
        <v>8</v>
      </c>
      <c r="D45" s="13">
        <v>2</v>
      </c>
      <c r="E45" s="15"/>
      <c r="F45" s="10">
        <f t="shared" si="2"/>
        <v>0</v>
      </c>
      <c r="G45" s="1"/>
    </row>
    <row r="46" spans="1:7" ht="54">
      <c r="A46" s="3">
        <f t="shared" si="0"/>
        <v>35</v>
      </c>
      <c r="B46" s="34" t="s">
        <v>22</v>
      </c>
      <c r="C46" s="12" t="s">
        <v>8</v>
      </c>
      <c r="D46" s="8">
        <v>2</v>
      </c>
      <c r="E46" s="68"/>
      <c r="F46" s="10">
        <f t="shared" si="2"/>
        <v>0</v>
      </c>
      <c r="G46" s="1"/>
    </row>
    <row r="47" spans="1:7" ht="41.25" thickBot="1">
      <c r="A47" s="3">
        <f t="shared" si="0"/>
        <v>36</v>
      </c>
      <c r="B47" s="37" t="s">
        <v>18</v>
      </c>
      <c r="C47" s="12" t="s">
        <v>8</v>
      </c>
      <c r="D47" s="8">
        <v>1</v>
      </c>
      <c r="E47" s="68"/>
      <c r="F47" s="10">
        <f t="shared" si="2"/>
        <v>0</v>
      </c>
      <c r="G47" s="1"/>
    </row>
    <row r="48" spans="1:7" ht="18" thickTop="1" thickBot="1">
      <c r="A48" s="3">
        <f t="shared" si="0"/>
        <v>37</v>
      </c>
      <c r="B48" s="44" t="s">
        <v>37</v>
      </c>
      <c r="C48" s="45"/>
      <c r="D48" s="46"/>
      <c r="E48" s="47"/>
      <c r="F48" s="48">
        <f>SUM(F37:F47)</f>
        <v>0</v>
      </c>
      <c r="G48" s="1"/>
    </row>
    <row r="49" spans="1:7" ht="17.25" thickTop="1" thickBot="1">
      <c r="A49" s="3">
        <f t="shared" si="0"/>
        <v>38</v>
      </c>
      <c r="B49" s="49"/>
      <c r="C49" s="50"/>
      <c r="D49" s="49"/>
      <c r="E49" s="51"/>
      <c r="F49" s="52"/>
      <c r="G49" s="1"/>
    </row>
    <row r="50" spans="1:7" ht="33.75" thickTop="1">
      <c r="A50" s="3">
        <f t="shared" si="0"/>
        <v>39</v>
      </c>
      <c r="B50" s="53" t="s">
        <v>38</v>
      </c>
      <c r="C50" s="54"/>
      <c r="D50" s="55"/>
      <c r="E50" s="56"/>
      <c r="F50" s="57"/>
      <c r="G50" s="1"/>
    </row>
    <row r="51" spans="1:7" ht="54">
      <c r="A51" s="3">
        <f t="shared" si="0"/>
        <v>40</v>
      </c>
      <c r="B51" s="58" t="s">
        <v>54</v>
      </c>
      <c r="C51" s="7" t="s">
        <v>8</v>
      </c>
      <c r="D51" s="8">
        <v>2</v>
      </c>
      <c r="E51" s="11"/>
      <c r="F51" s="10">
        <f>+D51*E51</f>
        <v>0</v>
      </c>
      <c r="G51" s="1"/>
    </row>
    <row r="52" spans="1:7" ht="27.75" thickBot="1">
      <c r="A52" s="3">
        <f t="shared" si="0"/>
        <v>41</v>
      </c>
      <c r="B52" s="34" t="s">
        <v>14</v>
      </c>
      <c r="C52" s="7" t="s">
        <v>0</v>
      </c>
      <c r="D52" s="8">
        <v>4</v>
      </c>
      <c r="E52" s="9"/>
      <c r="F52" s="10">
        <f>+D52*E52</f>
        <v>0</v>
      </c>
      <c r="G52" s="1"/>
    </row>
    <row r="53" spans="1:7" ht="18" thickTop="1" thickBot="1">
      <c r="A53" s="3">
        <f t="shared" si="0"/>
        <v>42</v>
      </c>
      <c r="B53" s="44" t="s">
        <v>39</v>
      </c>
      <c r="C53" s="45"/>
      <c r="D53" s="46"/>
      <c r="E53" s="47"/>
      <c r="F53" s="48">
        <f>SUM(F51:F52)</f>
        <v>0</v>
      </c>
      <c r="G53" s="1"/>
    </row>
    <row r="54" spans="1:7" ht="18" thickTop="1" thickBot="1">
      <c r="A54" s="3">
        <f t="shared" si="0"/>
        <v>43</v>
      </c>
      <c r="B54" s="59"/>
      <c r="C54" s="60"/>
      <c r="D54" s="61"/>
      <c r="E54" s="62"/>
      <c r="F54" s="79"/>
      <c r="G54" s="1"/>
    </row>
    <row r="55" spans="1:7" ht="17.25" thickTop="1">
      <c r="A55" s="3">
        <f t="shared" si="0"/>
        <v>44</v>
      </c>
      <c r="B55" s="63" t="s">
        <v>40</v>
      </c>
      <c r="C55" s="64"/>
      <c r="D55" s="65"/>
      <c r="E55" s="66"/>
      <c r="F55" s="67"/>
      <c r="G55" s="1"/>
    </row>
    <row r="56" spans="1:7" ht="54">
      <c r="A56" s="3">
        <f t="shared" si="0"/>
        <v>45</v>
      </c>
      <c r="B56" s="58" t="s">
        <v>55</v>
      </c>
      <c r="C56" s="7" t="s">
        <v>8</v>
      </c>
      <c r="D56" s="8">
        <v>1</v>
      </c>
      <c r="E56" s="11"/>
      <c r="F56" s="10">
        <f>+D56*E56</f>
        <v>0</v>
      </c>
      <c r="G56" s="1"/>
    </row>
    <row r="57" spans="1:7" ht="27.75" thickBot="1">
      <c r="A57" s="3">
        <f t="shared" si="0"/>
        <v>46</v>
      </c>
      <c r="B57" s="58" t="s">
        <v>23</v>
      </c>
      <c r="C57" s="7" t="s">
        <v>0</v>
      </c>
      <c r="D57" s="8">
        <v>12</v>
      </c>
      <c r="E57" s="11"/>
      <c r="F57" s="10">
        <f>+D57*E57</f>
        <v>0</v>
      </c>
      <c r="G57" s="1"/>
    </row>
    <row r="58" spans="1:7" ht="18" thickTop="1" thickBot="1">
      <c r="A58" s="3">
        <f t="shared" si="0"/>
        <v>47</v>
      </c>
      <c r="B58" s="44" t="s">
        <v>41</v>
      </c>
      <c r="C58" s="45"/>
      <c r="D58" s="46"/>
      <c r="E58" s="47"/>
      <c r="F58" s="48">
        <f>SUM(F56:F57)</f>
        <v>0</v>
      </c>
      <c r="G58" s="1"/>
    </row>
    <row r="59" spans="1:7" ht="18" thickTop="1" thickBot="1">
      <c r="A59" s="3">
        <f t="shared" si="0"/>
        <v>48</v>
      </c>
      <c r="B59" s="59"/>
      <c r="C59" s="30"/>
      <c r="D59" s="31"/>
      <c r="E59" s="32"/>
      <c r="F59" s="79"/>
      <c r="G59" s="1"/>
    </row>
    <row r="60" spans="1:7" ht="17.25" thickTop="1">
      <c r="A60" s="3">
        <f t="shared" si="0"/>
        <v>49</v>
      </c>
      <c r="B60" s="84" t="s">
        <v>42</v>
      </c>
      <c r="C60" s="69"/>
      <c r="D60" s="85"/>
      <c r="E60" s="86"/>
      <c r="F60" s="87">
        <f>+F23+F28+F33+F48+F53+F58</f>
        <v>0</v>
      </c>
      <c r="G60" s="1"/>
    </row>
    <row r="61" spans="1:7" ht="16.5">
      <c r="A61" s="3">
        <f t="shared" si="0"/>
        <v>50</v>
      </c>
      <c r="B61" s="82" t="s">
        <v>9</v>
      </c>
      <c r="C61" s="70"/>
      <c r="D61" s="71"/>
      <c r="E61" s="72"/>
      <c r="F61" s="73">
        <f>F60*0.21</f>
        <v>0</v>
      </c>
      <c r="G61" s="1"/>
    </row>
    <row r="62" spans="1:7" ht="17.25" thickBot="1">
      <c r="A62" s="81">
        <f t="shared" si="0"/>
        <v>51</v>
      </c>
      <c r="B62" s="83" t="s">
        <v>43</v>
      </c>
      <c r="C62" s="74"/>
      <c r="D62" s="75"/>
      <c r="E62" s="76"/>
      <c r="F62" s="77">
        <f>SUM(F60:F61)</f>
        <v>0</v>
      </c>
      <c r="G62" s="1"/>
    </row>
    <row r="63" spans="1:7" ht="13.5">
      <c r="B63" s="78"/>
      <c r="C63" s="78"/>
      <c r="D63" s="78"/>
      <c r="E63" s="78"/>
      <c r="F63" s="78"/>
    </row>
    <row r="64" spans="1:7" ht="13.5">
      <c r="B64" s="78"/>
      <c r="C64" s="78"/>
      <c r="D64" s="78"/>
      <c r="E64" s="78"/>
      <c r="F64" s="78"/>
    </row>
    <row r="65" spans="2:6" ht="13.5">
      <c r="B65" s="2"/>
      <c r="C65" s="2"/>
      <c r="D65" s="2"/>
      <c r="E65" s="2"/>
      <c r="F65" s="2"/>
    </row>
    <row r="66" spans="2:6" ht="13.5">
      <c r="B66" s="2"/>
      <c r="C66" s="2"/>
      <c r="D66" s="2"/>
      <c r="E66" s="2"/>
      <c r="F66" s="2"/>
    </row>
    <row r="67" spans="2:6" ht="13.5">
      <c r="B67" s="2"/>
      <c r="C67" s="2"/>
      <c r="D67" s="2"/>
      <c r="E67" s="2"/>
      <c r="F67" s="2"/>
    </row>
    <row r="68" spans="2:6" ht="13.5">
      <c r="B68" s="2"/>
      <c r="C68" s="2"/>
      <c r="D68" s="2"/>
      <c r="E68" s="2"/>
      <c r="F68" s="2"/>
    </row>
    <row r="69" spans="2:6" ht="13.5">
      <c r="B69" s="2"/>
      <c r="C69" s="2"/>
      <c r="D69" s="2"/>
      <c r="E69" s="2"/>
      <c r="F69" s="2"/>
    </row>
    <row r="70" spans="2:6" ht="13.5">
      <c r="B70" s="2"/>
      <c r="C70" s="2"/>
      <c r="D70" s="2"/>
      <c r="E70" s="2"/>
      <c r="F70" s="2"/>
    </row>
    <row r="71" spans="2:6" ht="13.5">
      <c r="B71" s="2"/>
      <c r="C71" s="2"/>
      <c r="D71" s="2"/>
      <c r="E71" s="2"/>
      <c r="F71" s="2"/>
    </row>
    <row r="72" spans="2:6" ht="13.5">
      <c r="B72" s="2"/>
      <c r="C72" s="2"/>
      <c r="D72" s="2"/>
      <c r="E72" s="2"/>
      <c r="F72" s="2"/>
    </row>
    <row r="73" spans="2:6" ht="13.5">
      <c r="B73" s="2"/>
      <c r="C73" s="2"/>
      <c r="D73" s="2"/>
      <c r="E73" s="2"/>
      <c r="F73" s="2"/>
    </row>
    <row r="74" spans="2:6" ht="13.5">
      <c r="B74" s="2"/>
      <c r="C74" s="2"/>
      <c r="D74" s="2"/>
      <c r="E74" s="2"/>
      <c r="F74" s="2"/>
    </row>
    <row r="75" spans="2:6" ht="13.5">
      <c r="B75" s="2"/>
      <c r="C75" s="2"/>
      <c r="D75" s="2"/>
      <c r="E75" s="2"/>
      <c r="F75" s="2"/>
    </row>
    <row r="76" spans="2:6" ht="13.5">
      <c r="B76" s="2"/>
      <c r="C76" s="2"/>
      <c r="D76" s="2"/>
      <c r="E76" s="2"/>
      <c r="F76" s="2"/>
    </row>
    <row r="77" spans="2:6" ht="13.5">
      <c r="B77" s="2"/>
      <c r="C77" s="2"/>
      <c r="D77" s="2"/>
      <c r="E77" s="2"/>
      <c r="F77" s="2"/>
    </row>
    <row r="78" spans="2:6" ht="13.5">
      <c r="B78" s="2"/>
      <c r="C78" s="2"/>
      <c r="D78" s="2"/>
      <c r="E78" s="2"/>
      <c r="F78" s="2"/>
    </row>
    <row r="79" spans="2:6" ht="13.5">
      <c r="B79" s="2"/>
      <c r="C79" s="2"/>
      <c r="D79" s="2"/>
      <c r="E79" s="2"/>
      <c r="F79" s="2"/>
    </row>
    <row r="80" spans="2:6" ht="13.5">
      <c r="B80" s="2"/>
      <c r="C80" s="2"/>
      <c r="D80" s="2"/>
      <c r="E80" s="2"/>
      <c r="F80" s="2"/>
    </row>
    <row r="81" spans="2:6" ht="13.5">
      <c r="B81" s="2"/>
      <c r="C81" s="2"/>
      <c r="D81" s="2"/>
      <c r="E81" s="2"/>
      <c r="F81" s="2"/>
    </row>
    <row r="82" spans="2:6" ht="13.5">
      <c r="B82" s="2"/>
      <c r="C82" s="2"/>
      <c r="D82" s="2"/>
      <c r="E82" s="2"/>
      <c r="F82" s="2"/>
    </row>
    <row r="83" spans="2:6" ht="13.5">
      <c r="B83" s="2"/>
      <c r="C83" s="2"/>
      <c r="D83" s="2"/>
      <c r="E83" s="2"/>
      <c r="F83" s="2"/>
    </row>
    <row r="84" spans="2:6" ht="13.5">
      <c r="B84" s="2"/>
      <c r="C84" s="2"/>
      <c r="D84" s="2"/>
      <c r="E84" s="2"/>
      <c r="F84" s="2"/>
    </row>
    <row r="85" spans="2:6" ht="13.5">
      <c r="B85" s="2"/>
      <c r="C85" s="2"/>
      <c r="D85" s="2"/>
      <c r="E85" s="2"/>
      <c r="F85" s="2"/>
    </row>
    <row r="86" spans="2:6" ht="13.5">
      <c r="B86" s="2"/>
      <c r="C86" s="2"/>
      <c r="D86" s="2"/>
      <c r="E86" s="2"/>
      <c r="F86" s="2"/>
    </row>
    <row r="87" spans="2:6" ht="13.5">
      <c r="B87" s="2"/>
      <c r="C87" s="2"/>
      <c r="D87" s="2"/>
      <c r="E87" s="2"/>
      <c r="F87" s="2"/>
    </row>
    <row r="88" spans="2:6" ht="13.5">
      <c r="B88" s="2"/>
      <c r="C88" s="2"/>
      <c r="D88" s="2"/>
      <c r="E88" s="2"/>
      <c r="F88" s="2"/>
    </row>
    <row r="89" spans="2:6" ht="13.5">
      <c r="B89" s="2"/>
      <c r="C89" s="2"/>
      <c r="D89" s="2"/>
      <c r="E89" s="2"/>
      <c r="F89" s="2"/>
    </row>
    <row r="90" spans="2:6" ht="13.5">
      <c r="B90" s="2"/>
      <c r="C90" s="2"/>
      <c r="D90" s="2"/>
      <c r="E90" s="2"/>
      <c r="F90" s="2"/>
    </row>
    <row r="91" spans="2:6" ht="13.5">
      <c r="B91" s="2"/>
      <c r="C91" s="2"/>
      <c r="D91" s="2"/>
      <c r="E91" s="2"/>
      <c r="F91" s="2"/>
    </row>
    <row r="92" spans="2:6" ht="13.5">
      <c r="B92" s="2"/>
      <c r="C92" s="2"/>
      <c r="D92" s="2"/>
      <c r="E92" s="2"/>
      <c r="F92" s="2"/>
    </row>
    <row r="93" spans="2:6" ht="13.5">
      <c r="B93" s="2"/>
      <c r="C93" s="2"/>
      <c r="D93" s="2"/>
      <c r="E93" s="2"/>
      <c r="F93" s="2"/>
    </row>
    <row r="94" spans="2:6" ht="13.5">
      <c r="B94" s="2"/>
      <c r="C94" s="2"/>
      <c r="D94" s="2"/>
      <c r="E94" s="2"/>
      <c r="F94" s="2"/>
    </row>
    <row r="95" spans="2:6" ht="13.5">
      <c r="B95" s="2"/>
      <c r="C95" s="2"/>
      <c r="D95" s="2"/>
      <c r="E95" s="2"/>
      <c r="F95" s="2"/>
    </row>
    <row r="96" spans="2:6" ht="13.5">
      <c r="B96" s="2"/>
      <c r="C96" s="2"/>
      <c r="D96" s="2"/>
      <c r="E96" s="2"/>
      <c r="F96" s="2"/>
    </row>
    <row r="97" spans="2:6" ht="13.5">
      <c r="B97" s="2"/>
      <c r="C97" s="2"/>
      <c r="D97" s="2"/>
      <c r="E97" s="2"/>
      <c r="F97" s="2"/>
    </row>
    <row r="98" spans="2:6" ht="13.5">
      <c r="B98" s="2"/>
      <c r="C98" s="2"/>
      <c r="D98" s="2"/>
      <c r="E98" s="2"/>
      <c r="F98" s="2"/>
    </row>
    <row r="99" spans="2:6" ht="13.5">
      <c r="B99" s="2"/>
      <c r="C99" s="2"/>
      <c r="D99" s="2"/>
      <c r="E99" s="2"/>
      <c r="F99" s="2"/>
    </row>
    <row r="100" spans="2:6" ht="13.5">
      <c r="B100" s="2"/>
      <c r="C100" s="2"/>
      <c r="D100" s="2"/>
      <c r="E100" s="2"/>
      <c r="F100" s="2"/>
    </row>
    <row r="101" spans="2:6" ht="13.5">
      <c r="B101" s="2"/>
      <c r="C101" s="2"/>
      <c r="D101" s="2"/>
      <c r="E101" s="2"/>
      <c r="F101" s="2"/>
    </row>
    <row r="102" spans="2:6" ht="13.5">
      <c r="B102" s="2"/>
      <c r="C102" s="2"/>
      <c r="D102" s="2"/>
      <c r="E102" s="2"/>
      <c r="F102" s="2"/>
    </row>
    <row r="103" spans="2:6" ht="13.5">
      <c r="B103" s="2"/>
      <c r="C103" s="2"/>
      <c r="D103" s="2"/>
      <c r="E103" s="2"/>
      <c r="F103" s="2"/>
    </row>
    <row r="104" spans="2:6" ht="13.5">
      <c r="B104" s="2"/>
      <c r="C104" s="2"/>
      <c r="D104" s="2"/>
      <c r="E104" s="2"/>
      <c r="F104" s="2"/>
    </row>
    <row r="105" spans="2:6" ht="13.5">
      <c r="B105" s="2"/>
      <c r="C105" s="2"/>
      <c r="D105" s="2"/>
      <c r="E105" s="2"/>
      <c r="F105" s="2"/>
    </row>
    <row r="106" spans="2:6" ht="13.5">
      <c r="B106" s="2"/>
      <c r="C106" s="2"/>
      <c r="D106" s="2"/>
      <c r="E106" s="2"/>
      <c r="F106" s="2"/>
    </row>
    <row r="107" spans="2:6" ht="13.5">
      <c r="B107" s="2"/>
      <c r="C107" s="2"/>
      <c r="D107" s="2"/>
      <c r="E107" s="2"/>
      <c r="F107" s="2"/>
    </row>
    <row r="108" spans="2:6" ht="13.5">
      <c r="B108" s="2"/>
      <c r="C108" s="2"/>
      <c r="D108" s="2"/>
      <c r="E108" s="2"/>
      <c r="F108" s="2"/>
    </row>
    <row r="109" spans="2:6" ht="13.5">
      <c r="B109" s="2"/>
      <c r="C109" s="2"/>
      <c r="D109" s="2"/>
      <c r="E109" s="2"/>
      <c r="F109" s="2"/>
    </row>
    <row r="110" spans="2:6" ht="13.5">
      <c r="B110" s="2"/>
      <c r="C110" s="2"/>
      <c r="D110" s="2"/>
      <c r="E110" s="2"/>
      <c r="F110" s="2"/>
    </row>
    <row r="111" spans="2:6" ht="13.5">
      <c r="B111" s="2"/>
      <c r="C111" s="2"/>
      <c r="D111" s="2"/>
      <c r="E111" s="2"/>
      <c r="F111" s="2"/>
    </row>
    <row r="112" spans="2:6" ht="13.5">
      <c r="B112" s="2"/>
      <c r="C112" s="2"/>
      <c r="D112" s="2"/>
      <c r="E112" s="2"/>
      <c r="F112" s="2"/>
    </row>
    <row r="113" spans="2:6" ht="13.5">
      <c r="B113" s="2"/>
      <c r="C113" s="2"/>
      <c r="D113" s="2"/>
      <c r="E113" s="2"/>
      <c r="F113" s="2"/>
    </row>
    <row r="114" spans="2:6" ht="13.5">
      <c r="B114" s="2"/>
      <c r="C114" s="2"/>
      <c r="D114" s="2"/>
      <c r="E114" s="2"/>
      <c r="F114" s="2"/>
    </row>
    <row r="115" spans="2:6" ht="13.5">
      <c r="B115" s="2"/>
      <c r="C115" s="2"/>
      <c r="D115" s="2"/>
      <c r="E115" s="2"/>
      <c r="F115" s="2"/>
    </row>
  </sheetData>
  <mergeCells count="4">
    <mergeCell ref="B6:D6"/>
    <mergeCell ref="A8:A10"/>
    <mergeCell ref="B12:F12"/>
    <mergeCell ref="B36:F36"/>
  </mergeCells>
  <hyperlinks>
    <hyperlink ref="B35" r:id="rId1" location="_x0009_1,0,94,0,,Město Náchod – Hydrogeologický p" display="Město Náchod – Hydrogeologický průzkum na rozvojové ploše  Realizace 4 hydrogeologických vrtů"/>
    <hyperlink ref="B6" r:id="rId2" location="_x0009_1,0,94,0,,Město Náchod – Hydrogeologický p" display="Město Náchod – Hydrogeologický průzkum na rozvojové ploše  Realizace 4 hydrogeologických vrtů"/>
  </hyperlinks>
  <pageMargins left="0.74803149606299213" right="0.23622047244094491" top="1.4173228346456694" bottom="0.27559055118110237" header="0.39370078740157483" footer="0.15748031496062992"/>
  <pageSetup paperSize="8" scale="65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Slepý rozpočet</vt:lpstr>
    </vt:vector>
  </TitlesOfParts>
  <Company>STAVEBNÍ GEOLOGIE-GEOPRŮZKUM Č.BUDĚJOVICE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SGG-Jaromír Machník</dc:creator>
  <cp:lastModifiedBy>Zuzana Klicnarová</cp:lastModifiedBy>
  <cp:lastPrinted>2015-09-29T09:33:14Z</cp:lastPrinted>
  <dcterms:created xsi:type="dcterms:W3CDTF">2001-07-19T11:21:12Z</dcterms:created>
  <dcterms:modified xsi:type="dcterms:W3CDTF">2015-09-29T13:02:51Z</dcterms:modified>
</cp:coreProperties>
</file>