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9410" windowHeight="7050"/>
  </bookViews>
  <sheets>
    <sheet name="List 1" sheetId="1" r:id="rId1"/>
    <sheet name="List1" sheetId="5" state="hidden" r:id="rId2"/>
    <sheet name="List 2" sheetId="4" r:id="rId3"/>
    <sheet name="List 3" sheetId="6" r:id="rId4"/>
  </sheets>
  <definedNames>
    <definedName name="_xlnm.Print_Area" localSheetId="0">'List 1'!$B$1:$H$39</definedName>
    <definedName name="_xlnm.Print_Area" localSheetId="2">'List 2'!$A$5:$N$44</definedName>
    <definedName name="_xlnm.Print_Area" localSheetId="3">'List 3'!$A$1:$G$36</definedName>
  </definedNames>
  <calcPr calcId="114210"/>
</workbook>
</file>

<file path=xl/calcChain.xml><?xml version="1.0" encoding="utf-8"?>
<calcChain xmlns="http://schemas.openxmlformats.org/spreadsheetml/2006/main">
  <c r="F13" i="1"/>
  <c r="G25"/>
  <c r="F25"/>
  <c r="F27" i="6"/>
  <c r="E27"/>
  <c r="D27"/>
  <c r="C27"/>
  <c r="G26"/>
  <c r="G25"/>
  <c r="G27"/>
  <c r="F19"/>
  <c r="E19"/>
  <c r="D19"/>
  <c r="C19"/>
  <c r="G18"/>
  <c r="G17"/>
  <c r="G16"/>
  <c r="F10"/>
  <c r="E10"/>
  <c r="D10"/>
  <c r="C10"/>
  <c r="G9"/>
  <c r="G8"/>
  <c r="G7"/>
  <c r="G6"/>
  <c r="M39" i="4"/>
  <c r="L39"/>
  <c r="K39"/>
  <c r="J39"/>
  <c r="N38"/>
  <c r="N37"/>
  <c r="N39"/>
  <c r="N31"/>
  <c r="M24"/>
  <c r="L24"/>
  <c r="K24"/>
  <c r="J24"/>
  <c r="N23"/>
  <c r="N22"/>
  <c r="N21"/>
  <c r="M16"/>
  <c r="L16"/>
  <c r="K16"/>
  <c r="J16"/>
  <c r="N15"/>
  <c r="N14"/>
  <c r="N13"/>
  <c r="N12"/>
  <c r="N11"/>
  <c r="G43"/>
  <c r="G42"/>
  <c r="G41"/>
  <c r="F44"/>
  <c r="E44"/>
  <c r="D44"/>
  <c r="C44"/>
  <c r="F34"/>
  <c r="E34"/>
  <c r="D34"/>
  <c r="C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H37" i="1"/>
  <c r="H36"/>
  <c r="H35"/>
  <c r="H34"/>
  <c r="H33"/>
  <c r="H32"/>
  <c r="H31"/>
  <c r="H30"/>
  <c r="H29"/>
  <c r="H28"/>
  <c r="H27"/>
  <c r="H24"/>
  <c r="H23"/>
  <c r="H22"/>
  <c r="H21"/>
  <c r="H20"/>
  <c r="H19"/>
  <c r="H18"/>
  <c r="H17"/>
  <c r="H16"/>
  <c r="H15"/>
  <c r="H14"/>
  <c r="H12"/>
  <c r="H11"/>
  <c r="H10"/>
  <c r="H9"/>
  <c r="H8"/>
  <c r="H25"/>
  <c r="G19" i="6"/>
  <c r="G10"/>
  <c r="N24" i="4"/>
  <c r="N16"/>
  <c r="G34"/>
  <c r="C33" i="6"/>
  <c r="E33"/>
  <c r="D33"/>
  <c r="F33"/>
  <c r="G44" i="4"/>
  <c r="G33" i="6"/>
  <c r="I24"/>
  <c r="F26" i="1"/>
  <c r="H13"/>
  <c r="H26"/>
</calcChain>
</file>

<file path=xl/sharedStrings.xml><?xml version="1.0" encoding="utf-8"?>
<sst xmlns="http://schemas.openxmlformats.org/spreadsheetml/2006/main" count="189" uniqueCount="95">
  <si>
    <t>Číslo řádku</t>
  </si>
  <si>
    <t>Krajský úřad</t>
  </si>
  <si>
    <t>Obec</t>
  </si>
  <si>
    <t>Celkem</t>
  </si>
  <si>
    <t>a</t>
  </si>
  <si>
    <t>b</t>
  </si>
  <si>
    <t xml:space="preserve"> Počet nevyřízených přestupků z minulého období*)</t>
  </si>
  <si>
    <t xml:space="preserve"> Počet přestupků došlých během roku 2016*)</t>
  </si>
  <si>
    <t xml:space="preserve"> Postoupeno</t>
  </si>
  <si>
    <t>podle § 71 zák. o přestupcích                          podle § 12 správního řádu</t>
  </si>
  <si>
    <t>podle § 55/3 zák. o přestupcích</t>
  </si>
  <si>
    <t xml:space="preserve">Odloženo </t>
  </si>
  <si>
    <t>Počet všech přestupků ke zpracování v tomto období</t>
  </si>
  <si>
    <t>a) blokově vyřízeno</t>
  </si>
  <si>
    <t xml:space="preserve"> b) v příkazním řízení vyřízeno</t>
  </si>
  <si>
    <t>napomenutím</t>
  </si>
  <si>
    <t>pokutou</t>
  </si>
  <si>
    <t>projednáním bez uložení opatření</t>
  </si>
  <si>
    <t>uložením sankce, z toho:</t>
  </si>
  <si>
    <t xml:space="preserve">                napomenutím</t>
  </si>
  <si>
    <t xml:space="preserve">                pokutou</t>
  </si>
  <si>
    <t xml:space="preserve">                zákazem činnosti</t>
  </si>
  <si>
    <t xml:space="preserve">                propadnutím věci</t>
  </si>
  <si>
    <t xml:space="preserve">                zákazem pobytu</t>
  </si>
  <si>
    <t>zastavením řízení</t>
  </si>
  <si>
    <t xml:space="preserve"> Počet nezpracovaných přestupků, které přecházejí do dalšího období</t>
  </si>
  <si>
    <t xml:space="preserve"> Počet uložených</t>
  </si>
  <si>
    <t xml:space="preserve"> omezující opatření</t>
  </si>
  <si>
    <t xml:space="preserve"> ochranných opatření</t>
  </si>
  <si>
    <t xml:space="preserve"> zabrání věcí</t>
  </si>
  <si>
    <t xml:space="preserve"> Počet případů, kdy bylo rozhodováno o náhradě škody</t>
  </si>
  <si>
    <t xml:space="preserve"> V běžném roce roce uloženo na    pokutách</t>
  </si>
  <si>
    <t xml:space="preserve"> počet</t>
  </si>
  <si>
    <t xml:space="preserve"> Kč</t>
  </si>
  <si>
    <t>Odvolací řízení</t>
  </si>
  <si>
    <t xml:space="preserve"> počet odvolání podaných proti rozhodnutím vydaným v I. stupni </t>
  </si>
  <si>
    <t xml:space="preserve"> vyřízeno autoremedurou</t>
  </si>
  <si>
    <t xml:space="preserve"> počet potvrzených rozhodnutí</t>
  </si>
  <si>
    <t xml:space="preserve"> počet zrušených rozhodnutí</t>
  </si>
  <si>
    <t xml:space="preserve"> počet změněných rozhodnutí</t>
  </si>
  <si>
    <t>počet zrušených rozhodnutí                    a vrácených k novému projednání</t>
  </si>
  <si>
    <t>*)Výkaz o přestupcích se netýká jiných správních deliktů fyzických osob a výzev k uhrazení určené částky dle ustanovení zákona č. 361/2000 Sb.</t>
  </si>
  <si>
    <t>1. Projednané přestupky podle jednotlivých paragrafů zákona č. 200/1990 Sb., ve znění pozdějších předpisů, ve znění do 30.9.2016</t>
  </si>
  <si>
    <t>3. Přestupky proti občanskému soužití, 
spáchané do 30.9.2016</t>
  </si>
  <si>
    <t>§</t>
  </si>
  <si>
    <t>číslo řádku</t>
  </si>
  <si>
    <t>KÚ</t>
  </si>
  <si>
    <t>obec</t>
  </si>
  <si>
    <t>21a</t>
  </si>
  <si>
    <t>49  1/a</t>
  </si>
  <si>
    <t>49  1/b</t>
  </si>
  <si>
    <t>49  1/c</t>
  </si>
  <si>
    <t>49 1/d</t>
  </si>
  <si>
    <t>49 1/e</t>
  </si>
  <si>
    <t>29a</t>
  </si>
  <si>
    <t>celkem</t>
  </si>
  <si>
    <t>4. Přestupky proti  majetku, spáchané do 30.9.2016</t>
  </si>
  <si>
    <t>50  1/a</t>
  </si>
  <si>
    <t>50  1/b</t>
  </si>
  <si>
    <t>50 1/c</t>
  </si>
  <si>
    <t>5. Přestupky projednané podle zvláštních právních předpisů</t>
  </si>
  <si>
    <t>42c</t>
  </si>
  <si>
    <t>44a</t>
  </si>
  <si>
    <t>46/1</t>
  </si>
  <si>
    <t>46/2</t>
  </si>
  <si>
    <t>6. Přestupky na úseku ochrany před alkoholismem a jinými toxikomaniemi</t>
  </si>
  <si>
    <t>47a</t>
  </si>
  <si>
    <t>Do 18 let</t>
  </si>
  <si>
    <t>Přes 18 let</t>
  </si>
  <si>
    <t>2. Přestupky proti veřejnému pořádku, spáchané do 30.9.2016</t>
  </si>
  <si>
    <t>Cekem</t>
  </si>
  <si>
    <t>30 1/j</t>
  </si>
  <si>
    <t>30 1/k</t>
  </si>
  <si>
    <t>47b</t>
  </si>
  <si>
    <t>Razítko</t>
  </si>
  <si>
    <t>Zpracoval:</t>
  </si>
  <si>
    <t>tel.:</t>
  </si>
  <si>
    <t>linka:</t>
  </si>
  <si>
    <t>7. Přestupky proti veřejnému pořádku, spáchané po 1.10.2016</t>
  </si>
  <si>
    <t>47/1</t>
  </si>
  <si>
    <t>47/2</t>
  </si>
  <si>
    <t>8. Přestupky proti občanskému soužití, spáchané po 1.10.2016</t>
  </si>
  <si>
    <t>49/1</t>
  </si>
  <si>
    <t>49/2</t>
  </si>
  <si>
    <t>49/3</t>
  </si>
  <si>
    <t>9. Přestupky proti majetku spáchané po 1.10.2016</t>
  </si>
  <si>
    <t>50/1</t>
  </si>
  <si>
    <t>50/2</t>
  </si>
  <si>
    <t xml:space="preserve">celkem </t>
  </si>
  <si>
    <t>KONTROLA:</t>
  </si>
  <si>
    <t>Odesláno dne:</t>
  </si>
  <si>
    <t>10. Souhrn všech projednaných přestupků (součet řádků 55,59,65,69,70,73,78,82 a 85 se musí rovnat součtu řádku 18)</t>
  </si>
  <si>
    <t>celkem projednáno přestupků (součet řádků 7+8+9+10+11+17)</t>
  </si>
  <si>
    <t xml:space="preserve"> Bc. Horáková</t>
  </si>
  <si>
    <r>
      <t>Výkaz Ministerstva vnitra                         o přestupcích</t>
    </r>
    <r>
      <rPr>
        <b/>
        <sz val="10"/>
        <rFont val="Arial CE"/>
        <charset val="238"/>
      </rPr>
      <t>*</t>
    </r>
    <r>
      <rPr>
        <sz val="10"/>
        <rFont val="Arial CE"/>
        <charset val="238"/>
      </rPr>
      <t>) projednaných
orgány obcí a krajů (obsahuje vzorce v tabulce Excel)</t>
    </r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</si>
</sst>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b/>
      <i/>
      <u/>
      <sz val="10"/>
      <color indexed="10"/>
      <name val="Arial CE"/>
      <charset val="238"/>
    </font>
    <font>
      <b/>
      <sz val="11"/>
      <name val="Arial CE"/>
      <family val="2"/>
      <charset val="238"/>
    </font>
    <font>
      <sz val="10"/>
      <color indexed="10"/>
      <name val="Arial CE"/>
      <charset val="238"/>
    </font>
    <font>
      <b/>
      <sz val="10"/>
      <color indexed="10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3" fontId="3" fillId="0" borderId="3" xfId="0" applyNumberFormat="1" applyFont="1" applyBorder="1" applyAlignment="1" applyProtection="1">
      <alignment horizontal="center" vertical="center"/>
    </xf>
    <xf numFmtId="0" fontId="0" fillId="0" borderId="4" xfId="0" applyBorder="1"/>
    <xf numFmtId="3" fontId="3" fillId="0" borderId="5" xfId="0" applyNumberFormat="1" applyFont="1" applyBorder="1" applyAlignment="1" applyProtection="1">
      <alignment horizontal="center" vertical="center"/>
    </xf>
    <xf numFmtId="3" fontId="3" fillId="0" borderId="6" xfId="0" applyNumberFormat="1" applyFont="1" applyBorder="1" applyAlignment="1" applyProtection="1">
      <alignment horizontal="center" vertical="center"/>
    </xf>
    <xf numFmtId="0" fontId="0" fillId="2" borderId="0" xfId="0" applyFill="1"/>
    <xf numFmtId="3" fontId="3" fillId="0" borderId="7" xfId="0" applyNumberFormat="1" applyFont="1" applyBorder="1" applyAlignment="1" applyProtection="1">
      <alignment horizontal="center" vertical="center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8" fillId="3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3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0" xfId="0" applyNumberFormat="1" applyFont="1" applyFill="1" applyBorder="1" applyAlignment="1" applyProtection="1">
      <alignment horizontal="center" vertical="center"/>
      <protection locked="0"/>
    </xf>
    <xf numFmtId="3" fontId="8" fillId="3" borderId="11" xfId="0" applyNumberFormat="1" applyFont="1" applyFill="1" applyBorder="1" applyAlignment="1" applyProtection="1">
      <alignment horizontal="center" vertical="center"/>
      <protection locked="0"/>
    </xf>
    <xf numFmtId="3" fontId="3" fillId="3" borderId="8" xfId="0" applyNumberFormat="1" applyFont="1" applyFill="1" applyBorder="1" applyAlignment="1" applyProtection="1">
      <alignment horizontal="center" vertical="center"/>
      <protection locked="0"/>
    </xf>
    <xf numFmtId="3" fontId="3" fillId="3" borderId="10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13" xfId="0" applyBorder="1"/>
    <xf numFmtId="0" fontId="4" fillId="0" borderId="13" xfId="0" applyFont="1" applyBorder="1"/>
    <xf numFmtId="0" fontId="5" fillId="0" borderId="13" xfId="0" applyFont="1" applyBorder="1" applyAlignment="1">
      <alignment horizontal="center"/>
    </xf>
    <xf numFmtId="0" fontId="3" fillId="0" borderId="13" xfId="0" applyFont="1" applyBorder="1"/>
    <xf numFmtId="0" fontId="6" fillId="0" borderId="13" xfId="0" applyFont="1" applyBorder="1"/>
    <xf numFmtId="0" fontId="12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Protection="1"/>
    <xf numFmtId="3" fontId="8" fillId="3" borderId="10" xfId="0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3" fontId="8" fillId="3" borderId="8" xfId="0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2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8" fillId="3" borderId="11" xfId="0" applyNumberFormat="1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/>
    <xf numFmtId="0" fontId="3" fillId="0" borderId="23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 wrapText="1" shrinkToFi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3" fontId="3" fillId="3" borderId="10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3" fontId="3" fillId="3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</xf>
    <xf numFmtId="3" fontId="0" fillId="0" borderId="0" xfId="0" applyNumberFormat="1" applyProtection="1"/>
    <xf numFmtId="3" fontId="3" fillId="3" borderId="46" xfId="0" applyNumberFormat="1" applyFont="1" applyFill="1" applyBorder="1" applyAlignment="1" applyProtection="1">
      <alignment horizontal="center" vertical="center"/>
    </xf>
    <xf numFmtId="0" fontId="0" fillId="0" borderId="47" xfId="0" applyBorder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50" xfId="0" applyNumberFormat="1" applyBorder="1" applyAlignment="1" applyProtection="1">
      <protection locked="0"/>
    </xf>
    <xf numFmtId="14" fontId="0" fillId="0" borderId="51" xfId="0" applyNumberFormat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52" xfId="0" applyFont="1" applyFill="1" applyBorder="1" applyAlignment="1" applyProtection="1">
      <alignment horizontal="center" vertical="center" wrapText="1"/>
    </xf>
    <xf numFmtId="0" fontId="3" fillId="0" borderId="19" xfId="0" applyFont="1" applyBorder="1"/>
    <xf numFmtId="0" fontId="3" fillId="0" borderId="53" xfId="0" applyFont="1" applyBorder="1" applyAlignment="1" applyProtection="1">
      <alignment vertical="center"/>
    </xf>
    <xf numFmtId="3" fontId="8" fillId="0" borderId="54" xfId="0" applyNumberFormat="1" applyFont="1" applyBorder="1" applyAlignment="1" applyProtection="1">
      <alignment horizontal="center" vertical="center"/>
    </xf>
    <xf numFmtId="3" fontId="8" fillId="0" borderId="18" xfId="0" applyNumberFormat="1" applyFont="1" applyBorder="1" applyAlignment="1" applyProtection="1">
      <alignment horizontal="center" vertical="center"/>
    </xf>
    <xf numFmtId="3" fontId="8" fillId="0" borderId="55" xfId="0" applyNumberFormat="1" applyFont="1" applyBorder="1" applyAlignment="1" applyProtection="1">
      <alignment horizontal="center" vertical="center"/>
    </xf>
    <xf numFmtId="3" fontId="3" fillId="0" borderId="18" xfId="0" applyNumberFormat="1" applyFont="1" applyBorder="1" applyAlignment="1" applyProtection="1">
      <alignment horizontal="center" vertical="center"/>
    </xf>
    <xf numFmtId="3" fontId="8" fillId="0" borderId="56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3" fontId="3" fillId="3" borderId="57" xfId="0" applyNumberFormat="1" applyFont="1" applyFill="1" applyBorder="1" applyAlignment="1" applyProtection="1">
      <alignment horizontal="center" vertical="center"/>
    </xf>
    <xf numFmtId="0" fontId="0" fillId="0" borderId="5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14" fontId="0" fillId="0" borderId="50" xfId="0" applyNumberForma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61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</xf>
    <xf numFmtId="0" fontId="0" fillId="4" borderId="2" xfId="0" applyFill="1" applyBorder="1" applyAlignment="1" applyProtection="1">
      <alignment horizontal="center" vertical="center" shrinkToFit="1"/>
    </xf>
    <xf numFmtId="0" fontId="0" fillId="4" borderId="52" xfId="0" applyFill="1" applyBorder="1" applyAlignment="1" applyProtection="1">
      <alignment horizontal="center" vertical="center" shrinkToFit="1"/>
    </xf>
    <xf numFmtId="0" fontId="0" fillId="4" borderId="66" xfId="0" applyFill="1" applyBorder="1" applyAlignment="1" applyProtection="1">
      <alignment horizontal="center" vertical="center" shrinkToFit="1"/>
    </xf>
    <xf numFmtId="0" fontId="0" fillId="4" borderId="67" xfId="0" applyFill="1" applyBorder="1" applyAlignment="1" applyProtection="1">
      <alignment horizontal="center" vertical="center" shrinkToFit="1"/>
    </xf>
    <xf numFmtId="0" fontId="0" fillId="4" borderId="68" xfId="0" applyFill="1" applyBorder="1" applyAlignment="1" applyProtection="1">
      <alignment horizontal="center" vertical="center" shrinkToFi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58" xfId="0" applyFont="1" applyFill="1" applyBorder="1" applyAlignment="1" applyProtection="1">
      <alignment horizontal="center" vertical="center" wrapText="1"/>
    </xf>
    <xf numFmtId="0" fontId="5" fillId="4" borderId="67" xfId="0" applyFont="1" applyFill="1" applyBorder="1" applyAlignment="1" applyProtection="1">
      <alignment horizontal="center" vertical="center" wrapText="1"/>
    </xf>
    <xf numFmtId="0" fontId="5" fillId="4" borderId="68" xfId="0" applyFont="1" applyFill="1" applyBorder="1" applyAlignment="1" applyProtection="1">
      <alignment horizontal="center" vertical="center" wrapText="1"/>
    </xf>
    <xf numFmtId="0" fontId="9" fillId="0" borderId="65" xfId="0" applyFont="1" applyBorder="1" applyAlignment="1" applyProtection="1">
      <alignment horizontal="center" vertical="center"/>
    </xf>
    <xf numFmtId="0" fontId="9" fillId="0" borderId="69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 wrapText="1" shrinkToFit="1"/>
    </xf>
    <xf numFmtId="49" fontId="1" fillId="4" borderId="2" xfId="0" applyNumberFormat="1" applyFont="1" applyFill="1" applyBorder="1" applyAlignment="1" applyProtection="1">
      <alignment horizontal="center" vertical="center" wrapText="1" shrinkToFit="1"/>
    </xf>
    <xf numFmtId="49" fontId="1" fillId="4" borderId="52" xfId="0" applyNumberFormat="1" applyFont="1" applyFill="1" applyBorder="1" applyAlignment="1" applyProtection="1">
      <alignment horizontal="center" vertical="center" wrapText="1" shrinkToFit="1"/>
    </xf>
    <xf numFmtId="49" fontId="1" fillId="4" borderId="4" xfId="0" applyNumberFormat="1" applyFont="1" applyFill="1" applyBorder="1" applyAlignment="1" applyProtection="1">
      <alignment horizontal="center" vertical="center" wrapText="1" shrinkToFit="1"/>
    </xf>
    <xf numFmtId="49" fontId="1" fillId="4" borderId="0" xfId="0" applyNumberFormat="1" applyFont="1" applyFill="1" applyBorder="1" applyAlignment="1" applyProtection="1">
      <alignment horizontal="center" vertical="center" wrapText="1" shrinkToFit="1"/>
    </xf>
    <xf numFmtId="49" fontId="1" fillId="4" borderId="58" xfId="0" applyNumberFormat="1" applyFont="1" applyFill="1" applyBorder="1" applyAlignment="1" applyProtection="1">
      <alignment horizontal="center" vertical="center" wrapText="1" shrinkToFit="1"/>
    </xf>
    <xf numFmtId="49" fontId="1" fillId="4" borderId="66" xfId="0" applyNumberFormat="1" applyFont="1" applyFill="1" applyBorder="1" applyAlignment="1" applyProtection="1">
      <alignment horizontal="center" vertical="center" wrapText="1" shrinkToFit="1"/>
    </xf>
    <xf numFmtId="49" fontId="1" fillId="4" borderId="67" xfId="0" applyNumberFormat="1" applyFont="1" applyFill="1" applyBorder="1" applyAlignment="1" applyProtection="1">
      <alignment horizontal="center" vertical="center" wrapText="1" shrinkToFit="1"/>
    </xf>
    <xf numFmtId="49" fontId="1" fillId="4" borderId="68" xfId="0" applyNumberFormat="1" applyFont="1" applyFill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58" xfId="0" applyFill="1" applyBorder="1" applyAlignment="1" applyProtection="1">
      <alignment horizontal="center" vertical="center" wrapText="1"/>
    </xf>
    <xf numFmtId="0" fontId="0" fillId="4" borderId="66" xfId="0" applyFill="1" applyBorder="1" applyAlignment="1" applyProtection="1">
      <alignment horizontal="center" vertical="center" wrapText="1"/>
    </xf>
    <xf numFmtId="0" fontId="0" fillId="4" borderId="67" xfId="0" applyFill="1" applyBorder="1" applyAlignment="1" applyProtection="1">
      <alignment horizontal="center" vertical="center" wrapText="1"/>
    </xf>
    <xf numFmtId="0" fontId="0" fillId="4" borderId="68" xfId="0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 shrinkToFit="1"/>
    </xf>
    <xf numFmtId="0" fontId="14" fillId="4" borderId="2" xfId="0" applyFont="1" applyFill="1" applyBorder="1" applyAlignment="1" applyProtection="1">
      <alignment horizontal="center" vertical="center" shrinkToFit="1"/>
    </xf>
    <xf numFmtId="0" fontId="14" fillId="4" borderId="52" xfId="0" applyFont="1" applyFill="1" applyBorder="1" applyAlignment="1" applyProtection="1">
      <alignment horizontal="center" vertical="center" shrinkToFit="1"/>
    </xf>
    <xf numFmtId="0" fontId="14" fillId="4" borderId="4" xfId="0" applyFont="1" applyFill="1" applyBorder="1" applyAlignment="1" applyProtection="1">
      <alignment horizontal="center" vertical="center" shrinkToFit="1"/>
    </xf>
    <xf numFmtId="0" fontId="14" fillId="4" borderId="0" xfId="0" applyFont="1" applyFill="1" applyBorder="1" applyAlignment="1" applyProtection="1">
      <alignment horizontal="center" vertical="center" shrinkToFit="1"/>
    </xf>
    <xf numFmtId="0" fontId="14" fillId="4" borderId="58" xfId="0" applyFont="1" applyFill="1" applyBorder="1" applyAlignment="1" applyProtection="1">
      <alignment horizontal="center" vertical="center" shrinkToFit="1"/>
    </xf>
    <xf numFmtId="0" fontId="14" fillId="4" borderId="66" xfId="0" applyFont="1" applyFill="1" applyBorder="1" applyAlignment="1" applyProtection="1">
      <alignment horizontal="center" vertical="center" shrinkToFit="1"/>
    </xf>
    <xf numFmtId="0" fontId="14" fillId="4" borderId="67" xfId="0" applyFont="1" applyFill="1" applyBorder="1" applyAlignment="1" applyProtection="1">
      <alignment horizontal="center" vertical="center" shrinkToFit="1"/>
    </xf>
    <xf numFmtId="0" fontId="14" fillId="4" borderId="68" xfId="0" applyFont="1" applyFill="1" applyBorder="1" applyAlignment="1" applyProtection="1">
      <alignment horizontal="center" vertical="center" shrinkToFit="1"/>
    </xf>
    <xf numFmtId="0" fontId="5" fillId="4" borderId="71" xfId="0" applyFont="1" applyFill="1" applyBorder="1" applyAlignment="1" applyProtection="1">
      <alignment horizontal="center" vertical="center" shrinkToFit="1"/>
    </xf>
    <xf numFmtId="0" fontId="5" fillId="4" borderId="72" xfId="0" applyFont="1" applyFill="1" applyBorder="1" applyAlignment="1" applyProtection="1">
      <alignment horizontal="center" vertical="center" shrinkToFit="1"/>
    </xf>
    <xf numFmtId="0" fontId="5" fillId="4" borderId="73" xfId="0" applyFont="1" applyFill="1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52" xfId="0" applyFont="1" applyFill="1" applyBorder="1" applyAlignment="1" applyProtection="1">
      <alignment horizontal="center" vertical="center" wrapText="1"/>
    </xf>
    <xf numFmtId="0" fontId="5" fillId="4" borderId="66" xfId="0" applyFont="1" applyFill="1" applyBorder="1" applyAlignment="1" applyProtection="1">
      <alignment horizontal="center" vertical="center" wrapText="1"/>
    </xf>
    <xf numFmtId="0" fontId="1" fillId="4" borderId="47" xfId="0" applyFont="1" applyFill="1" applyBorder="1" applyAlignment="1" applyProtection="1">
      <alignment horizontal="center" vertical="center" wrapText="1"/>
    </xf>
    <xf numFmtId="0" fontId="0" fillId="4" borderId="48" xfId="0" applyFill="1" applyBorder="1" applyAlignment="1" applyProtection="1">
      <alignment horizontal="center" vertical="center" wrapText="1"/>
    </xf>
    <xf numFmtId="0" fontId="0" fillId="4" borderId="59" xfId="0" applyFill="1" applyBorder="1" applyAlignment="1" applyProtection="1">
      <alignment horizontal="center" vertical="center" wrapText="1"/>
    </xf>
    <xf numFmtId="0" fontId="0" fillId="4" borderId="50" xfId="0" applyFill="1" applyBorder="1" applyAlignment="1" applyProtection="1">
      <alignment horizontal="center" vertical="center" wrapText="1"/>
    </xf>
    <xf numFmtId="0" fontId="0" fillId="4" borderId="51" xfId="0" applyFill="1" applyBorder="1" applyAlignment="1" applyProtection="1">
      <alignment horizontal="center" vertical="center" wrapText="1"/>
    </xf>
    <xf numFmtId="0" fontId="0" fillId="4" borderId="60" xfId="0" applyFill="1" applyBorder="1" applyAlignment="1" applyProtection="1">
      <alignment horizontal="center" vertical="center" wrapText="1"/>
    </xf>
    <xf numFmtId="3" fontId="1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34290</xdr:rowOff>
    </xdr:from>
    <xdr:to>
      <xdr:col>1</xdr:col>
      <xdr:colOff>213360</xdr:colOff>
      <xdr:row>24</xdr:row>
      <xdr:rowOff>7620</xdr:rowOff>
    </xdr:to>
    <xdr:sp macro="" textlink="">
      <xdr:nvSpPr>
        <xdr:cNvPr id="1025" name="text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40055" y="4293870"/>
          <a:ext cx="184785" cy="2106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cs-CZ" sz="700" b="0" i="0" strike="noStrike">
              <a:solidFill>
                <a:srgbClr val="000000"/>
              </a:solidFill>
              <a:latin typeface="Arial CE"/>
            </a:rPr>
            <a:t>c) ve správním řízení  vyřízeno </a:t>
          </a:r>
        </a:p>
      </xdr:txBody>
    </xdr:sp>
    <xdr:clientData/>
  </xdr:twoCellAnchor>
  <xdr:twoCellAnchor>
    <xdr:from>
      <xdr:col>3</xdr:col>
      <xdr:colOff>603885</xdr:colOff>
      <xdr:row>0</xdr:row>
      <xdr:rowOff>276225</xdr:rowOff>
    </xdr:from>
    <xdr:to>
      <xdr:col>5</xdr:col>
      <xdr:colOff>171450</xdr:colOff>
      <xdr:row>5</xdr:row>
      <xdr:rowOff>152400</xdr:rowOff>
    </xdr:to>
    <xdr:sp macro="" textlink="">
      <xdr:nvSpPr>
        <xdr:cNvPr id="1026" name="text 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870835" y="276225"/>
          <a:ext cx="1539240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Rok 2016 </a:t>
          </a: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Městský úřad</a:t>
          </a: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Náchod</a:t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495300</xdr:colOff>
      <xdr:row>4</xdr:row>
      <xdr:rowOff>76200</xdr:rowOff>
    </xdr:to>
    <xdr:sp macro="" textlink="">
      <xdr:nvSpPr>
        <xdr:cNvPr id="1028" name="text 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11480" y="19050"/>
          <a:ext cx="2415540" cy="12077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OBEC odešle zpracovaný výkaz do 16.1.2017 příslušnému krajskému úřadu.</a:t>
          </a:r>
        </a:p>
        <a:p>
          <a:pPr algn="l" rtl="0">
            <a:defRPr sz="1000"/>
          </a:pPr>
          <a:endParaRPr lang="cs-CZ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KRAJSKÝ ÚŘAD odešle výkaz </a:t>
          </a:r>
          <a:r>
            <a:rPr lang="cs-CZ" sz="7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elektronicky</a:t>
          </a: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do 15.2.2017 Ministerstvu vnitra na adresu: </a:t>
          </a:r>
          <a:r>
            <a:rPr lang="cs-CZ" sz="700" b="1" i="0" u="sng" strike="noStrike" baseline="0">
              <a:solidFill>
                <a:srgbClr val="000000"/>
              </a:solidFill>
              <a:latin typeface="Arial CE"/>
              <a:cs typeface="Arial CE"/>
            </a:rPr>
            <a:t>myron.zajonc@mvcr.cz</a:t>
          </a:r>
          <a:endParaRPr lang="cs-CZ" sz="700" b="0" i="0" u="sng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Údaje jsou poskytovány Ministerstvu vnitra v souladu</a:t>
          </a: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 ustanovením § 96 zák. č. 200/1990 Sb., o přestupcích, </a:t>
          </a: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 znění pozdějších předpisů.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19050</xdr:rowOff>
    </xdr:from>
    <xdr:to>
      <xdr:col>4</xdr:col>
      <xdr:colOff>0</xdr:colOff>
      <xdr:row>7</xdr:row>
      <xdr:rowOff>0</xdr:rowOff>
    </xdr:to>
    <xdr:sp macro="" textlink="">
      <xdr:nvSpPr>
        <xdr:cNvPr id="4165" name="text 1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81050" y="495300"/>
          <a:ext cx="8382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6</xdr:row>
      <xdr:rowOff>19050</xdr:rowOff>
    </xdr:from>
    <xdr:to>
      <xdr:col>6</xdr:col>
      <xdr:colOff>0</xdr:colOff>
      <xdr:row>7</xdr:row>
      <xdr:rowOff>0</xdr:rowOff>
    </xdr:to>
    <xdr:sp macro="" textlink="">
      <xdr:nvSpPr>
        <xdr:cNvPr id="4169" name="text 2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85900" y="495300"/>
          <a:ext cx="9906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6</xdr:col>
      <xdr:colOff>19050</xdr:colOff>
      <xdr:row>33</xdr:row>
      <xdr:rowOff>0</xdr:rowOff>
    </xdr:from>
    <xdr:to>
      <xdr:col>6</xdr:col>
      <xdr:colOff>438150</xdr:colOff>
      <xdr:row>33</xdr:row>
      <xdr:rowOff>0</xdr:rowOff>
    </xdr:to>
    <xdr:sp macro="" textlink="">
      <xdr:nvSpPr>
        <xdr:cNvPr id="4171" name="text 4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495550" y="6000750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6</xdr:col>
      <xdr:colOff>19050</xdr:colOff>
      <xdr:row>34</xdr:row>
      <xdr:rowOff>0</xdr:rowOff>
    </xdr:from>
    <xdr:to>
      <xdr:col>6</xdr:col>
      <xdr:colOff>438150</xdr:colOff>
      <xdr:row>34</xdr:row>
      <xdr:rowOff>0</xdr:rowOff>
    </xdr:to>
    <xdr:sp macro="" textlink="">
      <xdr:nvSpPr>
        <xdr:cNvPr id="4175" name="text 4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495550" y="6191250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2</xdr:col>
      <xdr:colOff>9525</xdr:colOff>
      <xdr:row>36</xdr:row>
      <xdr:rowOff>0</xdr:rowOff>
    </xdr:from>
    <xdr:to>
      <xdr:col>4</xdr:col>
      <xdr:colOff>19050</xdr:colOff>
      <xdr:row>36</xdr:row>
      <xdr:rowOff>171450</xdr:rowOff>
    </xdr:to>
    <xdr:sp macro="" textlink="">
      <xdr:nvSpPr>
        <xdr:cNvPr id="4313" name="text 4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771900" y="476250"/>
          <a:ext cx="7239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4</xdr:col>
      <xdr:colOff>9525</xdr:colOff>
      <xdr:row>36</xdr:row>
      <xdr:rowOff>19050</xdr:rowOff>
    </xdr:from>
    <xdr:to>
      <xdr:col>6</xdr:col>
      <xdr:colOff>0</xdr:colOff>
      <xdr:row>37</xdr:row>
      <xdr:rowOff>0</xdr:rowOff>
    </xdr:to>
    <xdr:sp macro="" textlink="">
      <xdr:nvSpPr>
        <xdr:cNvPr id="4317" name="text 5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486275" y="495300"/>
          <a:ext cx="7524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47625</xdr:colOff>
      <xdr:row>7</xdr:row>
      <xdr:rowOff>19050</xdr:rowOff>
    </xdr:from>
    <xdr:to>
      <xdr:col>11</xdr:col>
      <xdr:colOff>0</xdr:colOff>
      <xdr:row>8</xdr:row>
      <xdr:rowOff>0</xdr:rowOff>
    </xdr:to>
    <xdr:sp macro="" textlink="">
      <xdr:nvSpPr>
        <xdr:cNvPr id="4318" name="text 5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810000" y="2400300"/>
          <a:ext cx="666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12</xdr:col>
      <xdr:colOff>257175</xdr:colOff>
      <xdr:row>8</xdr:row>
      <xdr:rowOff>0</xdr:rowOff>
    </xdr:to>
    <xdr:sp macro="" textlink="">
      <xdr:nvSpPr>
        <xdr:cNvPr id="4322" name="text 5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495800" y="2381250"/>
          <a:ext cx="581025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17</xdr:row>
      <xdr:rowOff>19050</xdr:rowOff>
    </xdr:from>
    <xdr:to>
      <xdr:col>11</xdr:col>
      <xdr:colOff>0</xdr:colOff>
      <xdr:row>18</xdr:row>
      <xdr:rowOff>0</xdr:rowOff>
    </xdr:to>
    <xdr:sp macro="" textlink="">
      <xdr:nvSpPr>
        <xdr:cNvPr id="4323" name="text 5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771900" y="4495800"/>
          <a:ext cx="7048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17</xdr:row>
      <xdr:rowOff>19050</xdr:rowOff>
    </xdr:from>
    <xdr:to>
      <xdr:col>13</xdr:col>
      <xdr:colOff>0</xdr:colOff>
      <xdr:row>18</xdr:row>
      <xdr:rowOff>0</xdr:rowOff>
    </xdr:to>
    <xdr:sp macro="" textlink="">
      <xdr:nvSpPr>
        <xdr:cNvPr id="4327" name="text 6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495800" y="278130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66675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4328" name="text 6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829050" y="6191250"/>
          <a:ext cx="647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409575</xdr:colOff>
      <xdr:row>25</xdr:row>
      <xdr:rowOff>0</xdr:rowOff>
    </xdr:to>
    <xdr:sp macro="" textlink="">
      <xdr:nvSpPr>
        <xdr:cNvPr id="4330" name="text 6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257800" y="6191250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342900</xdr:colOff>
      <xdr:row>25</xdr:row>
      <xdr:rowOff>0</xdr:rowOff>
    </xdr:to>
    <xdr:sp macro="" textlink="">
      <xdr:nvSpPr>
        <xdr:cNvPr id="4331" name="text 6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914650" y="6191250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25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4332" name="text 6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486275" y="6191250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4333" name="text 6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762375" y="6191250"/>
          <a:ext cx="714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409575</xdr:colOff>
      <xdr:row>25</xdr:row>
      <xdr:rowOff>0</xdr:rowOff>
    </xdr:to>
    <xdr:sp macro="" textlink="">
      <xdr:nvSpPr>
        <xdr:cNvPr id="4335" name="text 7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257800" y="6191250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25</xdr:row>
      <xdr:rowOff>0</xdr:rowOff>
    </xdr:from>
    <xdr:to>
      <xdr:col>7</xdr:col>
      <xdr:colOff>361950</xdr:colOff>
      <xdr:row>25</xdr:row>
      <xdr:rowOff>0</xdr:rowOff>
    </xdr:to>
    <xdr:sp macro="" textlink="">
      <xdr:nvSpPr>
        <xdr:cNvPr id="4336" name="text 7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933700" y="6191250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38100</xdr:colOff>
      <xdr:row>25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4337" name="text 7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514850" y="6191250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38100</xdr:colOff>
      <xdr:row>10</xdr:row>
      <xdr:rowOff>0</xdr:rowOff>
    </xdr:to>
    <xdr:sp macro="" textlink="">
      <xdr:nvSpPr>
        <xdr:cNvPr id="1043" name="Line 242"/>
        <xdr:cNvSpPr>
          <a:spLocks noChangeShapeType="1"/>
        </xdr:cNvSpPr>
      </xdr:nvSpPr>
      <xdr:spPr bwMode="auto">
        <a:xfrm flipH="1">
          <a:off x="3771900" y="13049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11</xdr:col>
      <xdr:colOff>19050</xdr:colOff>
      <xdr:row>4</xdr:row>
      <xdr:rowOff>0</xdr:rowOff>
    </xdr:to>
    <xdr:sp macro="" textlink="">
      <xdr:nvSpPr>
        <xdr:cNvPr id="4339" name="text 4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771900" y="9525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409575</xdr:colOff>
      <xdr:row>4</xdr:row>
      <xdr:rowOff>0</xdr:rowOff>
    </xdr:to>
    <xdr:sp macro="" textlink="">
      <xdr:nvSpPr>
        <xdr:cNvPr id="4340" name="text 5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257800" y="9525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361950</xdr:colOff>
      <xdr:row>4</xdr:row>
      <xdr:rowOff>0</xdr:rowOff>
    </xdr:to>
    <xdr:sp macro="" textlink="">
      <xdr:nvSpPr>
        <xdr:cNvPr id="4341" name="text 5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933700" y="9525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342" name="text 5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486275" y="9525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11</xdr:col>
      <xdr:colOff>19050</xdr:colOff>
      <xdr:row>4</xdr:row>
      <xdr:rowOff>0</xdr:rowOff>
    </xdr:to>
    <xdr:sp macro="" textlink="">
      <xdr:nvSpPr>
        <xdr:cNvPr id="4343" name="text 4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771900" y="9525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 </a:t>
          </a:r>
        </a:p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409575</xdr:colOff>
      <xdr:row>4</xdr:row>
      <xdr:rowOff>0</xdr:rowOff>
    </xdr:to>
    <xdr:sp macro="" textlink="">
      <xdr:nvSpPr>
        <xdr:cNvPr id="4344" name="text 5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257800" y="9525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361950</xdr:colOff>
      <xdr:row>4</xdr:row>
      <xdr:rowOff>0</xdr:rowOff>
    </xdr:to>
    <xdr:sp macro="" textlink="">
      <xdr:nvSpPr>
        <xdr:cNvPr id="4345" name="text 5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933700" y="9525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346" name="text 5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486275" y="9525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19050</xdr:colOff>
      <xdr:row>13</xdr:row>
      <xdr:rowOff>0</xdr:rowOff>
    </xdr:to>
    <xdr:sp macro="" textlink="">
      <xdr:nvSpPr>
        <xdr:cNvPr id="4347" name="text 4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771900" y="1809750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13</xdr:row>
      <xdr:rowOff>0</xdr:rowOff>
    </xdr:from>
    <xdr:to>
      <xdr:col>13</xdr:col>
      <xdr:colOff>409575</xdr:colOff>
      <xdr:row>13</xdr:row>
      <xdr:rowOff>0</xdr:rowOff>
    </xdr:to>
    <xdr:sp macro="" textlink="">
      <xdr:nvSpPr>
        <xdr:cNvPr id="4348" name="text 5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257800" y="1809750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361950</xdr:colOff>
      <xdr:row>13</xdr:row>
      <xdr:rowOff>0</xdr:rowOff>
    </xdr:to>
    <xdr:sp macro="" textlink="">
      <xdr:nvSpPr>
        <xdr:cNvPr id="4349" name="text 5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933700" y="1809750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4350" name="text 5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486275" y="1809750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27</xdr:row>
      <xdr:rowOff>19050</xdr:rowOff>
    </xdr:from>
    <xdr:to>
      <xdr:col>11</xdr:col>
      <xdr:colOff>0</xdr:colOff>
      <xdr:row>28</xdr:row>
      <xdr:rowOff>0</xdr:rowOff>
    </xdr:to>
    <xdr:sp macro="" textlink="">
      <xdr:nvSpPr>
        <xdr:cNvPr id="4351" name="text 5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771900" y="6591300"/>
          <a:ext cx="7048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13</xdr:col>
      <xdr:colOff>0</xdr:colOff>
      <xdr:row>28</xdr:row>
      <xdr:rowOff>0</xdr:rowOff>
    </xdr:to>
    <xdr:sp macro="" textlink="">
      <xdr:nvSpPr>
        <xdr:cNvPr id="4354" name="text 6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495800" y="659130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11</xdr:col>
      <xdr:colOff>19050</xdr:colOff>
      <xdr:row>40</xdr:row>
      <xdr:rowOff>19050</xdr:rowOff>
    </xdr:from>
    <xdr:to>
      <xdr:col>13</xdr:col>
      <xdr:colOff>0</xdr:colOff>
      <xdr:row>41</xdr:row>
      <xdr:rowOff>0</xdr:rowOff>
    </xdr:to>
    <xdr:sp macro="" textlink="">
      <xdr:nvSpPr>
        <xdr:cNvPr id="1058" name="text 63"/>
        <xdr:cNvSpPr txBox="1">
          <a:spLocks noChangeArrowheads="1"/>
        </xdr:cNvSpPr>
      </xdr:nvSpPr>
      <xdr:spPr bwMode="auto">
        <a:xfrm>
          <a:off x="4495800" y="7077075"/>
          <a:ext cx="7429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4</xdr:col>
      <xdr:colOff>0</xdr:colOff>
      <xdr:row>3</xdr:row>
      <xdr:rowOff>0</xdr:rowOff>
    </xdr:to>
    <xdr:sp macro="" textlink="">
      <xdr:nvSpPr>
        <xdr:cNvPr id="4" name="text 1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81050" y="561975"/>
          <a:ext cx="8382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2</xdr:row>
      <xdr:rowOff>19050</xdr:rowOff>
    </xdr:from>
    <xdr:to>
      <xdr:col>6</xdr:col>
      <xdr:colOff>0</xdr:colOff>
      <xdr:row>3</xdr:row>
      <xdr:rowOff>0</xdr:rowOff>
    </xdr:to>
    <xdr:sp macro="" textlink="">
      <xdr:nvSpPr>
        <xdr:cNvPr id="5" name="text 2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85900" y="561975"/>
          <a:ext cx="9906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2</xdr:col>
      <xdr:colOff>0</xdr:colOff>
      <xdr:row>12</xdr:row>
      <xdr:rowOff>19050</xdr:rowOff>
    </xdr:from>
    <xdr:to>
      <xdr:col>4</xdr:col>
      <xdr:colOff>0</xdr:colOff>
      <xdr:row>13</xdr:row>
      <xdr:rowOff>0</xdr:rowOff>
    </xdr:to>
    <xdr:sp macro="" textlink="">
      <xdr:nvSpPr>
        <xdr:cNvPr id="6" name="text 1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76350" y="352425"/>
          <a:ext cx="12573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12</xdr:row>
      <xdr:rowOff>19050</xdr:rowOff>
    </xdr:from>
    <xdr:to>
      <xdr:col>6</xdr:col>
      <xdr:colOff>0</xdr:colOff>
      <xdr:row>13</xdr:row>
      <xdr:rowOff>0</xdr:rowOff>
    </xdr:to>
    <xdr:sp macro="" textlink="">
      <xdr:nvSpPr>
        <xdr:cNvPr id="7" name="text 2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0" y="352425"/>
          <a:ext cx="15621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4</xdr:col>
      <xdr:colOff>0</xdr:colOff>
      <xdr:row>22</xdr:row>
      <xdr:rowOff>0</xdr:rowOff>
    </xdr:to>
    <xdr:sp macro="" textlink="">
      <xdr:nvSpPr>
        <xdr:cNvPr id="8" name="text 1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76350" y="352425"/>
          <a:ext cx="12573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21</xdr:row>
      <xdr:rowOff>19050</xdr:rowOff>
    </xdr:from>
    <xdr:to>
      <xdr:col>6</xdr:col>
      <xdr:colOff>0</xdr:colOff>
      <xdr:row>22</xdr:row>
      <xdr:rowOff>0</xdr:rowOff>
    </xdr:to>
    <xdr:sp macro="" textlink="">
      <xdr:nvSpPr>
        <xdr:cNvPr id="9" name="text 2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0" y="352425"/>
          <a:ext cx="15621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2</xdr:col>
      <xdr:colOff>0</xdr:colOff>
      <xdr:row>29</xdr:row>
      <xdr:rowOff>19050</xdr:rowOff>
    </xdr:from>
    <xdr:to>
      <xdr:col>4</xdr:col>
      <xdr:colOff>0</xdr:colOff>
      <xdr:row>30</xdr:row>
      <xdr:rowOff>0</xdr:rowOff>
    </xdr:to>
    <xdr:sp macro="" textlink="">
      <xdr:nvSpPr>
        <xdr:cNvPr id="10" name="text 1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76350" y="3524250"/>
          <a:ext cx="12573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29</xdr:row>
      <xdr:rowOff>19050</xdr:rowOff>
    </xdr:from>
    <xdr:to>
      <xdr:col>6</xdr:col>
      <xdr:colOff>0</xdr:colOff>
      <xdr:row>30</xdr:row>
      <xdr:rowOff>0</xdr:rowOff>
    </xdr:to>
    <xdr:sp macro="" textlink="">
      <xdr:nvSpPr>
        <xdr:cNvPr id="11" name="text 2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0" y="3524250"/>
          <a:ext cx="15621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tabSelected="1" workbookViewId="0">
      <selection activeCell="F1" sqref="F1:H5"/>
    </sheetView>
  </sheetViews>
  <sheetFormatPr defaultRowHeight="12.75"/>
  <cols>
    <col min="1" max="1" width="6" style="7" customWidth="1"/>
    <col min="2" max="2" width="3.42578125" customWidth="1"/>
    <col min="3" max="3" width="24.5703125" customWidth="1"/>
    <col min="4" max="4" width="23.85546875" customWidth="1"/>
    <col min="5" max="5" width="5.7109375" style="1" customWidth="1"/>
    <col min="6" max="6" width="10" style="1" customWidth="1"/>
    <col min="7" max="7" width="10.85546875" style="1" customWidth="1"/>
    <col min="8" max="8" width="12.7109375" style="1" customWidth="1"/>
  </cols>
  <sheetData>
    <row r="1" spans="1:8" ht="45.75" customHeight="1">
      <c r="B1" s="35"/>
      <c r="C1" s="36"/>
      <c r="D1" s="36"/>
      <c r="E1" s="37"/>
      <c r="F1" s="148" t="s">
        <v>94</v>
      </c>
      <c r="G1" s="149"/>
      <c r="H1" s="149"/>
    </row>
    <row r="2" spans="1:8">
      <c r="B2" s="35"/>
      <c r="C2" s="36"/>
      <c r="D2" s="36"/>
      <c r="E2" s="37"/>
      <c r="F2" s="149"/>
      <c r="G2" s="149"/>
      <c r="H2" s="149"/>
    </row>
    <row r="3" spans="1:8">
      <c r="B3" s="35"/>
      <c r="C3" s="36"/>
      <c r="D3" s="36"/>
      <c r="E3" s="37"/>
      <c r="F3" s="149"/>
      <c r="G3" s="149"/>
      <c r="H3" s="149"/>
    </row>
    <row r="4" spans="1:8" ht="18.75" customHeight="1">
      <c r="B4" s="35"/>
      <c r="C4" s="36"/>
      <c r="D4" s="161"/>
      <c r="E4" s="161"/>
      <c r="F4" s="149"/>
      <c r="G4" s="149"/>
      <c r="H4" s="149"/>
    </row>
    <row r="5" spans="1:8" ht="13.5" thickBot="1">
      <c r="B5" s="38"/>
      <c r="C5" s="36"/>
      <c r="D5" s="36"/>
      <c r="E5" s="37"/>
      <c r="F5" s="150"/>
      <c r="G5" s="150"/>
      <c r="H5" s="150"/>
    </row>
    <row r="6" spans="1:8" s="2" customFormat="1" ht="21" customHeight="1">
      <c r="A6" s="27"/>
      <c r="B6" s="39"/>
      <c r="C6" s="39"/>
      <c r="D6" s="39"/>
      <c r="E6" s="40" t="s">
        <v>0</v>
      </c>
      <c r="F6" s="40" t="s">
        <v>1</v>
      </c>
      <c r="G6" s="40" t="s">
        <v>2</v>
      </c>
      <c r="H6" s="41" t="s">
        <v>3</v>
      </c>
    </row>
    <row r="7" spans="1:8" s="3" customFormat="1" ht="21" customHeight="1">
      <c r="A7" s="28"/>
      <c r="B7" s="42"/>
      <c r="C7" s="42" t="s">
        <v>4</v>
      </c>
      <c r="D7" s="42"/>
      <c r="E7" s="43" t="s">
        <v>5</v>
      </c>
      <c r="F7" s="43">
        <v>1</v>
      </c>
      <c r="G7" s="43">
        <v>2</v>
      </c>
      <c r="H7" s="44">
        <v>3</v>
      </c>
    </row>
    <row r="8" spans="1:8" s="4" customFormat="1" ht="21" customHeight="1">
      <c r="A8" s="29"/>
      <c r="B8" s="45" t="s">
        <v>6</v>
      </c>
      <c r="C8" s="45"/>
      <c r="D8" s="45"/>
      <c r="E8" s="46">
        <v>1</v>
      </c>
      <c r="F8" s="19"/>
      <c r="G8" s="20">
        <v>170</v>
      </c>
      <c r="H8" s="121">
        <f>G8+F8</f>
        <v>170</v>
      </c>
    </row>
    <row r="9" spans="1:8" s="4" customFormat="1" ht="21" customHeight="1">
      <c r="A9" s="29"/>
      <c r="B9" s="45" t="s">
        <v>7</v>
      </c>
      <c r="C9" s="47"/>
      <c r="D9" s="45"/>
      <c r="E9" s="46">
        <v>2</v>
      </c>
      <c r="F9" s="20"/>
      <c r="G9" s="20">
        <v>822</v>
      </c>
      <c r="H9" s="121">
        <f t="shared" ref="H9:H37" si="0">G9+F9</f>
        <v>822</v>
      </c>
    </row>
    <row r="10" spans="1:8" s="4" customFormat="1" ht="21" customHeight="1">
      <c r="A10" s="29"/>
      <c r="B10" s="151" t="s">
        <v>8</v>
      </c>
      <c r="C10" s="152"/>
      <c r="D10" s="49" t="s">
        <v>9</v>
      </c>
      <c r="E10" s="46">
        <v>3</v>
      </c>
      <c r="F10" s="20"/>
      <c r="G10" s="20">
        <v>15</v>
      </c>
      <c r="H10" s="121">
        <f t="shared" si="0"/>
        <v>15</v>
      </c>
    </row>
    <row r="11" spans="1:8" s="4" customFormat="1" ht="21" customHeight="1">
      <c r="A11" s="29"/>
      <c r="B11" s="153"/>
      <c r="C11" s="154"/>
      <c r="D11" s="50" t="s">
        <v>10</v>
      </c>
      <c r="E11" s="51">
        <v>4</v>
      </c>
      <c r="F11" s="16"/>
      <c r="G11" s="16">
        <v>5</v>
      </c>
      <c r="H11" s="122">
        <f t="shared" si="0"/>
        <v>5</v>
      </c>
    </row>
    <row r="12" spans="1:8" s="4" customFormat="1" ht="21" customHeight="1">
      <c r="A12" s="29"/>
      <c r="B12" s="155" t="s">
        <v>11</v>
      </c>
      <c r="C12" s="155"/>
      <c r="D12" s="156"/>
      <c r="E12" s="51">
        <v>5</v>
      </c>
      <c r="F12" s="16"/>
      <c r="G12" s="16">
        <v>218</v>
      </c>
      <c r="H12" s="122">
        <f t="shared" si="0"/>
        <v>218</v>
      </c>
    </row>
    <row r="13" spans="1:8" s="4" customFormat="1" ht="21" customHeight="1">
      <c r="A13" s="29"/>
      <c r="B13" s="155" t="s">
        <v>12</v>
      </c>
      <c r="C13" s="155"/>
      <c r="D13" s="156"/>
      <c r="E13" s="46">
        <v>6</v>
      </c>
      <c r="F13" s="48">
        <f>F8+F9-F10-F11-F12</f>
        <v>0</v>
      </c>
      <c r="G13" s="48">
        <v>754</v>
      </c>
      <c r="H13" s="121">
        <f t="shared" si="0"/>
        <v>754</v>
      </c>
    </row>
    <row r="14" spans="1:8" s="4" customFormat="1" ht="21" customHeight="1">
      <c r="A14" s="29"/>
      <c r="B14" s="45" t="s">
        <v>13</v>
      </c>
      <c r="C14" s="45"/>
      <c r="D14" s="45"/>
      <c r="E14" s="46">
        <v>7</v>
      </c>
      <c r="F14" s="20"/>
      <c r="G14" s="20">
        <v>94</v>
      </c>
      <c r="H14" s="121">
        <f t="shared" si="0"/>
        <v>94</v>
      </c>
    </row>
    <row r="15" spans="1:8" s="4" customFormat="1" ht="21" customHeight="1">
      <c r="A15" s="29"/>
      <c r="B15" s="151" t="s">
        <v>14</v>
      </c>
      <c r="C15" s="152"/>
      <c r="D15" s="53" t="s">
        <v>15</v>
      </c>
      <c r="E15" s="51">
        <v>8</v>
      </c>
      <c r="F15" s="16"/>
      <c r="G15" s="16">
        <v>12</v>
      </c>
      <c r="H15" s="122">
        <f t="shared" si="0"/>
        <v>12</v>
      </c>
    </row>
    <row r="16" spans="1:8" s="4" customFormat="1" ht="21" customHeight="1">
      <c r="A16" s="29"/>
      <c r="B16" s="153"/>
      <c r="C16" s="154"/>
      <c r="D16" s="50" t="s">
        <v>16</v>
      </c>
      <c r="E16" s="46">
        <v>9</v>
      </c>
      <c r="F16" s="16"/>
      <c r="G16" s="16">
        <v>195</v>
      </c>
      <c r="H16" s="122">
        <f t="shared" si="0"/>
        <v>195</v>
      </c>
    </row>
    <row r="17" spans="1:8" s="4" customFormat="1" ht="21" customHeight="1">
      <c r="A17" s="29"/>
      <c r="B17" s="54"/>
      <c r="C17" s="55" t="s">
        <v>17</v>
      </c>
      <c r="D17" s="45"/>
      <c r="E17" s="46">
        <v>10</v>
      </c>
      <c r="F17" s="20"/>
      <c r="G17" s="20">
        <v>0</v>
      </c>
      <c r="H17" s="121">
        <f t="shared" si="0"/>
        <v>0</v>
      </c>
    </row>
    <row r="18" spans="1:8" s="4" customFormat="1" ht="21" customHeight="1">
      <c r="A18" s="29"/>
      <c r="B18" s="54"/>
      <c r="C18" s="55" t="s">
        <v>18</v>
      </c>
      <c r="D18" s="45"/>
      <c r="E18" s="46">
        <v>11</v>
      </c>
      <c r="F18" s="20"/>
      <c r="G18" s="20">
        <v>224</v>
      </c>
      <c r="H18" s="121">
        <f t="shared" si="0"/>
        <v>224</v>
      </c>
    </row>
    <row r="19" spans="1:8" s="4" customFormat="1" ht="21" customHeight="1">
      <c r="A19" s="29"/>
      <c r="B19" s="54"/>
      <c r="C19" s="55" t="s">
        <v>19</v>
      </c>
      <c r="D19" s="45"/>
      <c r="E19" s="56">
        <v>12</v>
      </c>
      <c r="F19" s="20"/>
      <c r="G19" s="20">
        <v>4</v>
      </c>
      <c r="H19" s="121">
        <f t="shared" si="0"/>
        <v>4</v>
      </c>
    </row>
    <row r="20" spans="1:8" s="4" customFormat="1" ht="21" customHeight="1">
      <c r="A20" s="29"/>
      <c r="B20" s="54"/>
      <c r="C20" s="57" t="s">
        <v>20</v>
      </c>
      <c r="D20" s="58"/>
      <c r="E20" s="46">
        <v>13</v>
      </c>
      <c r="F20" s="21"/>
      <c r="G20" s="21">
        <v>220</v>
      </c>
      <c r="H20" s="123">
        <f t="shared" si="0"/>
        <v>220</v>
      </c>
    </row>
    <row r="21" spans="1:8" s="4" customFormat="1" ht="21" customHeight="1">
      <c r="A21" s="29"/>
      <c r="B21" s="54"/>
      <c r="C21" s="55" t="s">
        <v>21</v>
      </c>
      <c r="D21" s="45"/>
      <c r="E21" s="56">
        <v>14</v>
      </c>
      <c r="F21" s="20"/>
      <c r="G21" s="20">
        <v>152</v>
      </c>
      <c r="H21" s="121">
        <f t="shared" si="0"/>
        <v>152</v>
      </c>
    </row>
    <row r="22" spans="1:8" s="4" customFormat="1" ht="21" customHeight="1">
      <c r="A22" s="29"/>
      <c r="B22" s="54"/>
      <c r="C22" s="57" t="s">
        <v>22</v>
      </c>
      <c r="D22" s="58"/>
      <c r="E22" s="46">
        <v>15</v>
      </c>
      <c r="F22" s="21"/>
      <c r="G22" s="21"/>
      <c r="H22" s="123">
        <f t="shared" si="0"/>
        <v>0</v>
      </c>
    </row>
    <row r="23" spans="1:8" s="4" customFormat="1" ht="21" customHeight="1">
      <c r="A23" s="29"/>
      <c r="B23" s="54"/>
      <c r="C23" s="55" t="s">
        <v>23</v>
      </c>
      <c r="D23" s="60"/>
      <c r="E23" s="51">
        <v>16</v>
      </c>
      <c r="F23" s="20"/>
      <c r="G23" s="20"/>
      <c r="H23" s="121">
        <f t="shared" si="0"/>
        <v>0</v>
      </c>
    </row>
    <row r="24" spans="1:8" s="4" customFormat="1" ht="21" customHeight="1">
      <c r="A24" s="29"/>
      <c r="B24" s="54"/>
      <c r="C24" s="55" t="s">
        <v>24</v>
      </c>
      <c r="D24" s="45"/>
      <c r="E24" s="51">
        <v>17</v>
      </c>
      <c r="F24" s="20"/>
      <c r="G24" s="20">
        <v>66</v>
      </c>
      <c r="H24" s="121">
        <f t="shared" si="0"/>
        <v>66</v>
      </c>
    </row>
    <row r="25" spans="1:8" s="4" customFormat="1" ht="21" customHeight="1">
      <c r="A25" s="29"/>
      <c r="B25" s="120" t="s">
        <v>92</v>
      </c>
      <c r="C25" s="119"/>
      <c r="D25" s="61"/>
      <c r="E25" s="56">
        <v>18</v>
      </c>
      <c r="F25" s="52">
        <f>F14+F15+F16+F17+F18+F24</f>
        <v>0</v>
      </c>
      <c r="G25" s="52">
        <f>G14+G15+G16+G17+G18+G24</f>
        <v>591</v>
      </c>
      <c r="H25" s="122">
        <f t="shared" si="0"/>
        <v>591</v>
      </c>
    </row>
    <row r="26" spans="1:8" s="4" customFormat="1" ht="21" customHeight="1">
      <c r="A26" s="29"/>
      <c r="B26" s="62" t="s">
        <v>25</v>
      </c>
      <c r="C26" s="62"/>
      <c r="D26" s="62"/>
      <c r="E26" s="46">
        <v>19</v>
      </c>
      <c r="F26" s="59">
        <f>F13-F14-F15-F16-F25</f>
        <v>0</v>
      </c>
      <c r="G26" s="59">
        <v>163</v>
      </c>
      <c r="H26" s="123">
        <f t="shared" si="0"/>
        <v>163</v>
      </c>
    </row>
    <row r="27" spans="1:8" s="4" customFormat="1" ht="21" customHeight="1">
      <c r="A27" s="29"/>
      <c r="B27" s="63" t="s">
        <v>26</v>
      </c>
      <c r="C27" s="64"/>
      <c r="D27" s="53" t="s">
        <v>27</v>
      </c>
      <c r="E27" s="51">
        <v>20</v>
      </c>
      <c r="F27" s="20"/>
      <c r="G27" s="20">
        <v>1</v>
      </c>
      <c r="H27" s="121">
        <f t="shared" si="0"/>
        <v>1</v>
      </c>
    </row>
    <row r="28" spans="1:8" s="4" customFormat="1" ht="21" customHeight="1">
      <c r="A28" s="29"/>
      <c r="B28" s="65" t="s">
        <v>28</v>
      </c>
      <c r="C28" s="61"/>
      <c r="D28" s="50" t="s">
        <v>29</v>
      </c>
      <c r="E28" s="56">
        <v>21</v>
      </c>
      <c r="F28" s="16"/>
      <c r="G28" s="16">
        <v>1</v>
      </c>
      <c r="H28" s="122">
        <f t="shared" si="0"/>
        <v>1</v>
      </c>
    </row>
    <row r="29" spans="1:8" s="4" customFormat="1" ht="21" customHeight="1">
      <c r="A29" s="29"/>
      <c r="B29" s="58" t="s">
        <v>30</v>
      </c>
      <c r="C29" s="58"/>
      <c r="D29" s="58"/>
      <c r="E29" s="46">
        <v>22</v>
      </c>
      <c r="F29" s="21"/>
      <c r="G29" s="21">
        <v>18</v>
      </c>
      <c r="H29" s="123">
        <f t="shared" si="0"/>
        <v>18</v>
      </c>
    </row>
    <row r="30" spans="1:8" s="4" customFormat="1" ht="21" customHeight="1">
      <c r="A30" s="29"/>
      <c r="B30" s="157" t="s">
        <v>31</v>
      </c>
      <c r="C30" s="158"/>
      <c r="D30" s="53" t="s">
        <v>32</v>
      </c>
      <c r="E30" s="51">
        <v>23</v>
      </c>
      <c r="F30" s="20"/>
      <c r="G30" s="20">
        <v>509</v>
      </c>
      <c r="H30" s="121">
        <f t="shared" si="0"/>
        <v>509</v>
      </c>
    </row>
    <row r="31" spans="1:8" s="4" customFormat="1" ht="21" customHeight="1">
      <c r="A31" s="29"/>
      <c r="B31" s="159"/>
      <c r="C31" s="160"/>
      <c r="D31" s="50" t="s">
        <v>33</v>
      </c>
      <c r="E31" s="56">
        <v>24</v>
      </c>
      <c r="F31" s="22"/>
      <c r="G31" s="22">
        <v>2408100</v>
      </c>
      <c r="H31" s="124">
        <f t="shared" si="0"/>
        <v>2408100</v>
      </c>
    </row>
    <row r="32" spans="1:8" s="4" customFormat="1" ht="21" customHeight="1">
      <c r="A32" s="29"/>
      <c r="B32" s="142" t="s">
        <v>34</v>
      </c>
      <c r="C32" s="143"/>
      <c r="D32" s="66" t="s">
        <v>35</v>
      </c>
      <c r="E32" s="46">
        <v>25</v>
      </c>
      <c r="F32" s="21"/>
      <c r="G32" s="21">
        <v>11</v>
      </c>
      <c r="H32" s="123">
        <f t="shared" si="0"/>
        <v>11</v>
      </c>
    </row>
    <row r="33" spans="1:11" s="4" customFormat="1" ht="21" customHeight="1">
      <c r="A33" s="29"/>
      <c r="B33" s="144"/>
      <c r="C33" s="145"/>
      <c r="D33" s="45" t="s">
        <v>36</v>
      </c>
      <c r="E33" s="51">
        <v>26</v>
      </c>
      <c r="F33" s="20"/>
      <c r="G33" s="20">
        <v>3</v>
      </c>
      <c r="H33" s="121">
        <f t="shared" si="0"/>
        <v>3</v>
      </c>
    </row>
    <row r="34" spans="1:11" s="4" customFormat="1" ht="21" customHeight="1">
      <c r="A34" s="29"/>
      <c r="B34" s="144"/>
      <c r="C34" s="145"/>
      <c r="D34" s="67" t="s">
        <v>37</v>
      </c>
      <c r="E34" s="68">
        <v>27</v>
      </c>
      <c r="F34" s="16"/>
      <c r="G34" s="21">
        <v>2</v>
      </c>
      <c r="H34" s="122">
        <f t="shared" si="0"/>
        <v>2</v>
      </c>
    </row>
    <row r="35" spans="1:11" s="4" customFormat="1" ht="21" customHeight="1">
      <c r="A35" s="29"/>
      <c r="B35" s="144"/>
      <c r="C35" s="145"/>
      <c r="D35" s="69" t="s">
        <v>38</v>
      </c>
      <c r="E35" s="68">
        <v>28</v>
      </c>
      <c r="F35" s="16"/>
      <c r="G35" s="20">
        <v>2</v>
      </c>
      <c r="H35" s="122">
        <f t="shared" si="0"/>
        <v>2</v>
      </c>
      <c r="I35" s="18"/>
    </row>
    <row r="36" spans="1:11" ht="21" customHeight="1">
      <c r="A36" s="26"/>
      <c r="B36" s="144"/>
      <c r="C36" s="145"/>
      <c r="D36" s="69" t="s">
        <v>39</v>
      </c>
      <c r="E36" s="70">
        <v>29</v>
      </c>
      <c r="F36" s="16"/>
      <c r="G36" s="16">
        <v>1</v>
      </c>
      <c r="H36" s="122">
        <f t="shared" si="0"/>
        <v>1</v>
      </c>
    </row>
    <row r="37" spans="1:11" s="5" customFormat="1" ht="34.5" customHeight="1" thickBot="1">
      <c r="A37" s="30"/>
      <c r="B37" s="146"/>
      <c r="C37" s="147"/>
      <c r="D37" s="71" t="s">
        <v>40</v>
      </c>
      <c r="E37" s="72">
        <v>30</v>
      </c>
      <c r="F37" s="17"/>
      <c r="G37" s="17">
        <v>3</v>
      </c>
      <c r="H37" s="125">
        <f t="shared" si="0"/>
        <v>3</v>
      </c>
    </row>
    <row r="38" spans="1:11" s="5" customFormat="1" ht="9.75">
      <c r="A38" s="25"/>
      <c r="E38" s="6"/>
      <c r="F38" s="6"/>
      <c r="G38" s="6"/>
      <c r="H38" s="6"/>
    </row>
    <row r="39" spans="1:11" s="5" customFormat="1" ht="11.25">
      <c r="A39" s="25"/>
      <c r="B39" s="33" t="s">
        <v>41</v>
      </c>
      <c r="C39" s="33"/>
      <c r="D39" s="33"/>
      <c r="E39" s="34"/>
      <c r="F39" s="34"/>
      <c r="G39" s="34"/>
      <c r="H39" s="34"/>
      <c r="I39" s="31"/>
      <c r="J39" s="32"/>
      <c r="K39" s="31"/>
    </row>
    <row r="40" spans="1:11">
      <c r="D40" s="5"/>
    </row>
  </sheetData>
  <mergeCells count="8">
    <mergeCell ref="B32:C37"/>
    <mergeCell ref="F1:H5"/>
    <mergeCell ref="B10:C11"/>
    <mergeCell ref="B12:D12"/>
    <mergeCell ref="B15:C16"/>
    <mergeCell ref="B13:D13"/>
    <mergeCell ref="B30:C31"/>
    <mergeCell ref="D4:E4"/>
  </mergeCells>
  <phoneticPr fontId="0" type="noConversion"/>
  <pageMargins left="0.19685039370078741" right="0.19685039370078741" top="0.59055118110236227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Zeros="0" zoomScaleNormal="205" workbookViewId="0">
      <selection activeCell="H5" sqref="H5:N7"/>
    </sheetView>
  </sheetViews>
  <sheetFormatPr defaultRowHeight="15" customHeight="1"/>
  <cols>
    <col min="1" max="1" width="6.5703125" customWidth="1"/>
    <col min="2" max="2" width="5.140625" customWidth="1"/>
    <col min="3" max="3" width="6" style="1" customWidth="1"/>
    <col min="4" max="4" width="6.5703125" style="1" customWidth="1"/>
    <col min="5" max="5" width="6.28515625" style="1" customWidth="1"/>
    <col min="6" max="7" width="6.5703125" style="1" customWidth="1"/>
    <col min="8" max="8" width="6.7109375" customWidth="1"/>
    <col min="9" max="9" width="6" customWidth="1"/>
    <col min="10" max="10" width="5.28515625" style="1" customWidth="1"/>
    <col min="11" max="11" width="5.42578125" style="1" customWidth="1"/>
    <col min="12" max="12" width="5.140625" style="1" customWidth="1"/>
    <col min="13" max="13" width="6.28515625" style="1" customWidth="1"/>
    <col min="14" max="14" width="6.7109375" style="1" customWidth="1"/>
  </cols>
  <sheetData>
    <row r="1" spans="1:15" ht="0.75" customHeight="1" thickTop="1" thickBot="1">
      <c r="A1" s="8"/>
      <c r="B1" s="9"/>
      <c r="C1" s="126"/>
      <c r="D1" s="126"/>
      <c r="E1" s="126"/>
      <c r="F1" s="126"/>
      <c r="G1" s="126"/>
      <c r="H1" s="9"/>
      <c r="I1" s="9"/>
      <c r="J1" s="126"/>
      <c r="K1" s="126"/>
      <c r="L1" s="126"/>
      <c r="M1" s="126"/>
      <c r="N1" s="129"/>
    </row>
    <row r="2" spans="1:15" ht="15" hidden="1" customHeight="1" thickBot="1">
      <c r="A2" s="11"/>
      <c r="B2" s="7"/>
      <c r="C2" s="127"/>
      <c r="D2" s="127"/>
      <c r="E2" s="127"/>
      <c r="F2" s="127"/>
      <c r="G2" s="127"/>
      <c r="H2" s="7"/>
      <c r="I2" s="7"/>
      <c r="J2" s="127"/>
      <c r="K2" s="127"/>
      <c r="L2" s="127"/>
      <c r="M2" s="127"/>
      <c r="N2" s="130"/>
    </row>
    <row r="3" spans="1:15" ht="15" hidden="1" customHeight="1" thickBot="1">
      <c r="A3" s="11"/>
      <c r="B3" s="7"/>
      <c r="C3" s="127"/>
      <c r="D3" s="127"/>
      <c r="E3" s="127"/>
      <c r="F3" s="127"/>
      <c r="G3" s="127"/>
      <c r="H3" s="7"/>
      <c r="I3" s="7"/>
      <c r="J3" s="127"/>
      <c r="K3" s="127"/>
      <c r="L3" s="127"/>
      <c r="M3" s="127"/>
      <c r="N3" s="130"/>
    </row>
    <row r="4" spans="1:15" ht="15" hidden="1" customHeight="1" thickBot="1">
      <c r="A4" s="11"/>
      <c r="B4" s="7"/>
      <c r="C4" s="127"/>
      <c r="D4" s="127"/>
      <c r="E4" s="127"/>
      <c r="F4" s="127"/>
      <c r="G4" s="127"/>
      <c r="H4" s="7"/>
      <c r="I4" s="7"/>
      <c r="J4" s="127"/>
      <c r="K4" s="127"/>
      <c r="L4" s="127"/>
      <c r="M4" s="127"/>
      <c r="N4" s="130"/>
    </row>
    <row r="5" spans="1:15" ht="15" customHeight="1" thickTop="1">
      <c r="A5" s="194" t="s">
        <v>42</v>
      </c>
      <c r="B5" s="195"/>
      <c r="C5" s="195"/>
      <c r="D5" s="195"/>
      <c r="E5" s="195"/>
      <c r="F5" s="195"/>
      <c r="G5" s="196"/>
      <c r="H5" s="200" t="s">
        <v>43</v>
      </c>
      <c r="I5" s="201"/>
      <c r="J5" s="201"/>
      <c r="K5" s="201"/>
      <c r="L5" s="201"/>
      <c r="M5" s="201"/>
      <c r="N5" s="202"/>
    </row>
    <row r="6" spans="1:15" ht="27" customHeight="1" thickBot="1">
      <c r="A6" s="197"/>
      <c r="B6" s="198"/>
      <c r="C6" s="198"/>
      <c r="D6" s="198"/>
      <c r="E6" s="198"/>
      <c r="F6" s="198"/>
      <c r="G6" s="199"/>
      <c r="H6" s="203"/>
      <c r="I6" s="204"/>
      <c r="J6" s="204"/>
      <c r="K6" s="204"/>
      <c r="L6" s="204"/>
      <c r="M6" s="204"/>
      <c r="N6" s="205"/>
    </row>
    <row r="7" spans="1:15" ht="15" customHeight="1" thickTop="1" thickBot="1">
      <c r="A7" s="165" t="s">
        <v>44</v>
      </c>
      <c r="B7" s="162" t="s">
        <v>45</v>
      </c>
      <c r="C7" s="73"/>
      <c r="D7" s="74"/>
      <c r="E7" s="73"/>
      <c r="F7" s="75"/>
      <c r="G7" s="178" t="s">
        <v>3</v>
      </c>
      <c r="H7" s="206"/>
      <c r="I7" s="207"/>
      <c r="J7" s="207"/>
      <c r="K7" s="207"/>
      <c r="L7" s="207"/>
      <c r="M7" s="207"/>
      <c r="N7" s="208"/>
    </row>
    <row r="8" spans="1:15" ht="15" customHeight="1" thickTop="1">
      <c r="A8" s="167"/>
      <c r="B8" s="164"/>
      <c r="C8" s="51" t="s">
        <v>46</v>
      </c>
      <c r="D8" s="46" t="s">
        <v>47</v>
      </c>
      <c r="E8" s="51" t="s">
        <v>46</v>
      </c>
      <c r="F8" s="46" t="s">
        <v>47</v>
      </c>
      <c r="G8" s="212"/>
      <c r="H8" s="165" t="s">
        <v>44</v>
      </c>
      <c r="I8" s="162" t="s">
        <v>45</v>
      </c>
      <c r="J8" s="76"/>
      <c r="K8" s="77"/>
      <c r="L8" s="76"/>
      <c r="M8" s="78"/>
      <c r="N8" s="178" t="s">
        <v>3</v>
      </c>
    </row>
    <row r="9" spans="1:15" ht="15" customHeight="1">
      <c r="A9" s="79" t="s">
        <v>4</v>
      </c>
      <c r="B9" s="80" t="s">
        <v>5</v>
      </c>
      <c r="C9" s="80">
        <v>4</v>
      </c>
      <c r="D9" s="80">
        <v>5</v>
      </c>
      <c r="E9" s="80">
        <v>6</v>
      </c>
      <c r="F9" s="80">
        <v>7</v>
      </c>
      <c r="G9" s="81">
        <v>8</v>
      </c>
      <c r="H9" s="167"/>
      <c r="I9" s="164"/>
      <c r="J9" s="51" t="s">
        <v>46</v>
      </c>
      <c r="K9" s="46" t="s">
        <v>47</v>
      </c>
      <c r="L9" s="51" t="s">
        <v>46</v>
      </c>
      <c r="M9" s="46" t="s">
        <v>47</v>
      </c>
      <c r="N9" s="180"/>
    </row>
    <row r="10" spans="1:15" ht="15" customHeight="1">
      <c r="A10" s="82">
        <v>21</v>
      </c>
      <c r="B10" s="83">
        <v>31</v>
      </c>
      <c r="C10" s="23"/>
      <c r="D10" s="23"/>
      <c r="E10" s="23"/>
      <c r="F10" s="23">
        <v>4</v>
      </c>
      <c r="G10" s="10">
        <f>SUM(C10:F10)</f>
        <v>4</v>
      </c>
      <c r="H10" s="79" t="s">
        <v>4</v>
      </c>
      <c r="I10" s="80" t="s">
        <v>5</v>
      </c>
      <c r="J10" s="80">
        <v>14</v>
      </c>
      <c r="K10" s="80">
        <v>15</v>
      </c>
      <c r="L10" s="80">
        <v>16</v>
      </c>
      <c r="M10" s="80">
        <v>17</v>
      </c>
      <c r="N10" s="81">
        <v>18</v>
      </c>
    </row>
    <row r="11" spans="1:15" ht="15" customHeight="1">
      <c r="A11" s="82" t="s">
        <v>48</v>
      </c>
      <c r="B11" s="83">
        <v>32</v>
      </c>
      <c r="C11" s="23"/>
      <c r="D11" s="23"/>
      <c r="E11" s="23"/>
      <c r="F11" s="23"/>
      <c r="G11" s="10">
        <f t="shared" ref="G11:G33" si="0">SUM(C11:F11)</f>
        <v>0</v>
      </c>
      <c r="H11" s="85" t="s">
        <v>49</v>
      </c>
      <c r="I11" s="83">
        <v>60</v>
      </c>
      <c r="J11" s="23"/>
      <c r="K11" s="23"/>
      <c r="L11" s="23"/>
      <c r="M11" s="23">
        <v>10</v>
      </c>
      <c r="N11" s="10">
        <f>SUM(J11:M11)</f>
        <v>10</v>
      </c>
    </row>
    <row r="12" spans="1:15" ht="15" customHeight="1">
      <c r="A12" s="82">
        <v>23</v>
      </c>
      <c r="B12" s="83">
        <v>33</v>
      </c>
      <c r="C12" s="23"/>
      <c r="D12" s="23"/>
      <c r="E12" s="23"/>
      <c r="F12" s="23">
        <v>31</v>
      </c>
      <c r="G12" s="10">
        <f t="shared" si="0"/>
        <v>31</v>
      </c>
      <c r="H12" s="82" t="s">
        <v>50</v>
      </c>
      <c r="I12" s="83">
        <v>61</v>
      </c>
      <c r="J12" s="23"/>
      <c r="K12" s="23"/>
      <c r="L12" s="23"/>
      <c r="M12" s="23"/>
      <c r="N12" s="10">
        <f>SUM(J12:M12)</f>
        <v>0</v>
      </c>
    </row>
    <row r="13" spans="1:15" ht="15" customHeight="1">
      <c r="A13" s="82">
        <v>24</v>
      </c>
      <c r="B13" s="83">
        <v>34</v>
      </c>
      <c r="C13" s="23"/>
      <c r="D13" s="23"/>
      <c r="E13" s="23"/>
      <c r="F13" s="23"/>
      <c r="G13" s="10">
        <f t="shared" si="0"/>
        <v>0</v>
      </c>
      <c r="H13" s="82" t="s">
        <v>51</v>
      </c>
      <c r="I13" s="83">
        <v>62</v>
      </c>
      <c r="J13" s="23"/>
      <c r="K13" s="23">
        <v>1</v>
      </c>
      <c r="L13" s="23"/>
      <c r="M13" s="23">
        <v>60</v>
      </c>
      <c r="N13" s="10">
        <f>SUM(J13:M13)</f>
        <v>61</v>
      </c>
    </row>
    <row r="14" spans="1:15" ht="15" customHeight="1">
      <c r="A14" s="82">
        <v>28</v>
      </c>
      <c r="B14" s="83">
        <v>35</v>
      </c>
      <c r="C14" s="23"/>
      <c r="D14" s="23"/>
      <c r="E14" s="23"/>
      <c r="F14" s="23"/>
      <c r="G14" s="10">
        <f t="shared" si="0"/>
        <v>0</v>
      </c>
      <c r="H14" s="82" t="s">
        <v>52</v>
      </c>
      <c r="I14" s="83">
        <v>63</v>
      </c>
      <c r="J14" s="23"/>
      <c r="K14" s="23"/>
      <c r="L14" s="23"/>
      <c r="M14" s="23"/>
      <c r="N14" s="10">
        <f>SUM(J14:M14)</f>
        <v>0</v>
      </c>
    </row>
    <row r="15" spans="1:15" ht="15" customHeight="1" thickBot="1">
      <c r="A15" s="82">
        <v>29</v>
      </c>
      <c r="B15" s="83">
        <v>36</v>
      </c>
      <c r="C15" s="23"/>
      <c r="D15" s="23"/>
      <c r="E15" s="23"/>
      <c r="F15" s="23"/>
      <c r="G15" s="10">
        <f t="shared" si="0"/>
        <v>0</v>
      </c>
      <c r="H15" s="82" t="s">
        <v>53</v>
      </c>
      <c r="I15" s="86">
        <v>64</v>
      </c>
      <c r="J15" s="24"/>
      <c r="K15" s="24"/>
      <c r="L15" s="24"/>
      <c r="M15" s="24"/>
      <c r="N15" s="12">
        <f>SUM(J15:M15)</f>
        <v>0</v>
      </c>
      <c r="O15" s="14"/>
    </row>
    <row r="16" spans="1:15" ht="15" customHeight="1" thickBot="1">
      <c r="A16" s="82" t="s">
        <v>54</v>
      </c>
      <c r="B16" s="83">
        <v>37</v>
      </c>
      <c r="C16" s="23"/>
      <c r="D16" s="23"/>
      <c r="E16" s="23"/>
      <c r="F16" s="23"/>
      <c r="G16" s="10">
        <f t="shared" si="0"/>
        <v>0</v>
      </c>
      <c r="H16" s="87" t="s">
        <v>55</v>
      </c>
      <c r="I16" s="88">
        <v>65</v>
      </c>
      <c r="J16" s="89">
        <f>SUM(J11:J15)</f>
        <v>0</v>
      </c>
      <c r="K16" s="89">
        <f>SUM(K11:K15)</f>
        <v>1</v>
      </c>
      <c r="L16" s="89">
        <f>SUM(L11:L15)</f>
        <v>0</v>
      </c>
      <c r="M16" s="89">
        <f>SUM(M11:M15)</f>
        <v>70</v>
      </c>
      <c r="N16" s="15">
        <f>SUM(N11:N15)</f>
        <v>71</v>
      </c>
    </row>
    <row r="17" spans="1:14" ht="18" customHeight="1" thickTop="1" thickBot="1">
      <c r="A17" s="82">
        <v>30</v>
      </c>
      <c r="B17" s="83">
        <v>38</v>
      </c>
      <c r="C17" s="23"/>
      <c r="D17" s="23"/>
      <c r="E17" s="23"/>
      <c r="F17" s="23">
        <v>2</v>
      </c>
      <c r="G17" s="10">
        <f t="shared" si="0"/>
        <v>2</v>
      </c>
      <c r="H17" s="209" t="s">
        <v>56</v>
      </c>
      <c r="I17" s="210"/>
      <c r="J17" s="210"/>
      <c r="K17" s="210"/>
      <c r="L17" s="210"/>
      <c r="M17" s="210"/>
      <c r="N17" s="211"/>
    </row>
    <row r="18" spans="1:14" ht="15" customHeight="1" thickTop="1">
      <c r="A18" s="82">
        <v>31</v>
      </c>
      <c r="B18" s="83">
        <v>39</v>
      </c>
      <c r="C18" s="23"/>
      <c r="D18" s="23"/>
      <c r="E18" s="23"/>
      <c r="F18" s="23"/>
      <c r="G18" s="10">
        <f t="shared" si="0"/>
        <v>0</v>
      </c>
      <c r="H18" s="166" t="s">
        <v>44</v>
      </c>
      <c r="I18" s="163" t="s">
        <v>45</v>
      </c>
      <c r="J18" s="76"/>
      <c r="K18" s="77"/>
      <c r="L18" s="76"/>
      <c r="M18" s="78"/>
      <c r="N18" s="179" t="s">
        <v>3</v>
      </c>
    </row>
    <row r="19" spans="1:14" ht="15" customHeight="1">
      <c r="A19" s="82">
        <v>32</v>
      </c>
      <c r="B19" s="83">
        <v>40</v>
      </c>
      <c r="C19" s="23"/>
      <c r="D19" s="23"/>
      <c r="E19" s="23"/>
      <c r="F19" s="23"/>
      <c r="G19" s="10">
        <f t="shared" si="0"/>
        <v>0</v>
      </c>
      <c r="H19" s="167"/>
      <c r="I19" s="164"/>
      <c r="J19" s="51" t="s">
        <v>46</v>
      </c>
      <c r="K19" s="46" t="s">
        <v>47</v>
      </c>
      <c r="L19" s="51" t="s">
        <v>46</v>
      </c>
      <c r="M19" s="46" t="s">
        <v>47</v>
      </c>
      <c r="N19" s="180"/>
    </row>
    <row r="20" spans="1:14" ht="15" customHeight="1">
      <c r="A20" s="82">
        <v>33</v>
      </c>
      <c r="B20" s="83">
        <v>41</v>
      </c>
      <c r="C20" s="23"/>
      <c r="D20" s="23"/>
      <c r="E20" s="23"/>
      <c r="F20" s="23"/>
      <c r="G20" s="10">
        <f t="shared" si="0"/>
        <v>0</v>
      </c>
      <c r="H20" s="79" t="s">
        <v>4</v>
      </c>
      <c r="I20" s="80" t="s">
        <v>5</v>
      </c>
      <c r="J20" s="80">
        <v>19</v>
      </c>
      <c r="K20" s="80">
        <v>20</v>
      </c>
      <c r="L20" s="80">
        <v>21</v>
      </c>
      <c r="M20" s="80">
        <v>22</v>
      </c>
      <c r="N20" s="81">
        <v>23</v>
      </c>
    </row>
    <row r="21" spans="1:14" ht="15" customHeight="1">
      <c r="A21" s="82">
        <v>35</v>
      </c>
      <c r="B21" s="83">
        <v>42</v>
      </c>
      <c r="C21" s="23"/>
      <c r="D21" s="23"/>
      <c r="E21" s="23"/>
      <c r="F21" s="23"/>
      <c r="G21" s="10">
        <f t="shared" si="0"/>
        <v>0</v>
      </c>
      <c r="H21" s="82" t="s">
        <v>57</v>
      </c>
      <c r="I21" s="83">
        <v>66</v>
      </c>
      <c r="J21" s="23"/>
      <c r="K21" s="23">
        <v>3</v>
      </c>
      <c r="L21" s="23"/>
      <c r="M21" s="23">
        <v>24</v>
      </c>
      <c r="N21" s="10">
        <f>SUM(J21:M21)</f>
        <v>27</v>
      </c>
    </row>
    <row r="22" spans="1:14" ht="15" customHeight="1">
      <c r="A22" s="82">
        <v>38</v>
      </c>
      <c r="B22" s="83">
        <v>43</v>
      </c>
      <c r="C22" s="23"/>
      <c r="D22" s="23"/>
      <c r="E22" s="23"/>
      <c r="F22" s="23"/>
      <c r="G22" s="10">
        <f t="shared" si="0"/>
        <v>0</v>
      </c>
      <c r="H22" s="82" t="s">
        <v>58</v>
      </c>
      <c r="I22" s="83">
        <v>67</v>
      </c>
      <c r="J22" s="23"/>
      <c r="K22" s="23"/>
      <c r="L22" s="23"/>
      <c r="M22" s="23">
        <v>9</v>
      </c>
      <c r="N22" s="10">
        <f>SUM(J22:M22)</f>
        <v>9</v>
      </c>
    </row>
    <row r="23" spans="1:14" ht="15" customHeight="1" thickBot="1">
      <c r="A23" s="82">
        <v>39</v>
      </c>
      <c r="B23" s="83">
        <v>44</v>
      </c>
      <c r="C23" s="23"/>
      <c r="D23" s="23"/>
      <c r="E23" s="23"/>
      <c r="F23" s="23"/>
      <c r="G23" s="10">
        <f t="shared" si="0"/>
        <v>0</v>
      </c>
      <c r="H23" s="82" t="s">
        <v>59</v>
      </c>
      <c r="I23" s="86">
        <v>68</v>
      </c>
      <c r="J23" s="24"/>
      <c r="K23" s="24"/>
      <c r="L23" s="24"/>
      <c r="M23" s="24"/>
      <c r="N23" s="12">
        <f>SUM(J23:M23)</f>
        <v>0</v>
      </c>
    </row>
    <row r="24" spans="1:14" ht="15" customHeight="1" thickBot="1">
      <c r="A24" s="82">
        <v>41</v>
      </c>
      <c r="B24" s="83">
        <v>45</v>
      </c>
      <c r="C24" s="23"/>
      <c r="D24" s="23"/>
      <c r="E24" s="23"/>
      <c r="F24" s="23"/>
      <c r="G24" s="10">
        <f t="shared" si="0"/>
        <v>0</v>
      </c>
      <c r="H24" s="87" t="s">
        <v>55</v>
      </c>
      <c r="I24" s="88">
        <v>69</v>
      </c>
      <c r="J24" s="89">
        <f>SUM(J21:J23)</f>
        <v>0</v>
      </c>
      <c r="K24" s="89">
        <f>SUM(K21:K23)</f>
        <v>3</v>
      </c>
      <c r="L24" s="89">
        <f>SUM(L21:L23)</f>
        <v>0</v>
      </c>
      <c r="M24" s="89">
        <f>SUM(M21:M23)</f>
        <v>33</v>
      </c>
      <c r="N24" s="15">
        <f>SUM(N21:N23)</f>
        <v>36</v>
      </c>
    </row>
    <row r="25" spans="1:14" ht="15" customHeight="1" thickTop="1">
      <c r="A25" s="82">
        <v>42</v>
      </c>
      <c r="B25" s="83">
        <v>46</v>
      </c>
      <c r="C25" s="23"/>
      <c r="D25" s="23"/>
      <c r="E25" s="23"/>
      <c r="F25" s="23"/>
      <c r="G25" s="10">
        <f t="shared" si="0"/>
        <v>0</v>
      </c>
      <c r="H25" s="181" t="s">
        <v>60</v>
      </c>
      <c r="I25" s="182"/>
      <c r="J25" s="182"/>
      <c r="K25" s="182"/>
      <c r="L25" s="182"/>
      <c r="M25" s="182"/>
      <c r="N25" s="183"/>
    </row>
    <row r="26" spans="1:14" ht="15" customHeight="1">
      <c r="A26" s="82" t="s">
        <v>61</v>
      </c>
      <c r="B26" s="83">
        <v>47</v>
      </c>
      <c r="C26" s="23"/>
      <c r="D26" s="23"/>
      <c r="E26" s="23"/>
      <c r="F26" s="23"/>
      <c r="G26" s="10">
        <f t="shared" si="0"/>
        <v>0</v>
      </c>
      <c r="H26" s="184"/>
      <c r="I26" s="185"/>
      <c r="J26" s="185"/>
      <c r="K26" s="185"/>
      <c r="L26" s="185"/>
      <c r="M26" s="185"/>
      <c r="N26" s="186"/>
    </row>
    <row r="27" spans="1:14" ht="15" customHeight="1" thickBot="1">
      <c r="A27" s="82">
        <v>43</v>
      </c>
      <c r="B27" s="83">
        <v>48</v>
      </c>
      <c r="C27" s="23"/>
      <c r="D27" s="23"/>
      <c r="E27" s="23"/>
      <c r="F27" s="23"/>
      <c r="G27" s="10">
        <f t="shared" si="0"/>
        <v>0</v>
      </c>
      <c r="H27" s="187"/>
      <c r="I27" s="188"/>
      <c r="J27" s="188"/>
      <c r="K27" s="188"/>
      <c r="L27" s="188"/>
      <c r="M27" s="188"/>
      <c r="N27" s="189"/>
    </row>
    <row r="28" spans="1:14" ht="15" customHeight="1" thickTop="1">
      <c r="A28" s="82">
        <v>44</v>
      </c>
      <c r="B28" s="83">
        <v>49</v>
      </c>
      <c r="C28" s="23"/>
      <c r="D28" s="23"/>
      <c r="E28" s="23"/>
      <c r="F28" s="23"/>
      <c r="G28" s="10">
        <f t="shared" si="0"/>
        <v>0</v>
      </c>
      <c r="H28" s="165" t="s">
        <v>44</v>
      </c>
      <c r="I28" s="162" t="s">
        <v>45</v>
      </c>
      <c r="J28" s="76"/>
      <c r="K28" s="77"/>
      <c r="L28" s="76"/>
      <c r="M28" s="78"/>
      <c r="N28" s="178" t="s">
        <v>3</v>
      </c>
    </row>
    <row r="29" spans="1:14" ht="15" customHeight="1">
      <c r="A29" s="82" t="s">
        <v>62</v>
      </c>
      <c r="B29" s="83">
        <v>50</v>
      </c>
      <c r="C29" s="23"/>
      <c r="D29" s="23"/>
      <c r="E29" s="23"/>
      <c r="F29" s="23"/>
      <c r="G29" s="10">
        <f t="shared" si="0"/>
        <v>0</v>
      </c>
      <c r="H29" s="167"/>
      <c r="I29" s="164"/>
      <c r="J29" s="51" t="s">
        <v>46</v>
      </c>
      <c r="K29" s="46" t="s">
        <v>47</v>
      </c>
      <c r="L29" s="51" t="s">
        <v>46</v>
      </c>
      <c r="M29" s="46" t="s">
        <v>47</v>
      </c>
      <c r="N29" s="180"/>
    </row>
    <row r="30" spans="1:14" ht="15" customHeight="1" thickBot="1">
      <c r="A30" s="82">
        <v>45</v>
      </c>
      <c r="B30" s="83">
        <v>51</v>
      </c>
      <c r="C30" s="23"/>
      <c r="D30" s="23"/>
      <c r="E30" s="23"/>
      <c r="F30" s="23"/>
      <c r="G30" s="10">
        <f t="shared" si="0"/>
        <v>0</v>
      </c>
      <c r="H30" s="79" t="s">
        <v>4</v>
      </c>
      <c r="I30" s="90" t="s">
        <v>5</v>
      </c>
      <c r="J30" s="90">
        <v>24</v>
      </c>
      <c r="K30" s="90">
        <v>25</v>
      </c>
      <c r="L30" s="90">
        <v>26</v>
      </c>
      <c r="M30" s="90">
        <v>27</v>
      </c>
      <c r="N30" s="91">
        <v>28</v>
      </c>
    </row>
    <row r="31" spans="1:14" ht="15" customHeight="1" thickBot="1">
      <c r="A31" s="82" t="s">
        <v>63</v>
      </c>
      <c r="B31" s="83">
        <v>52</v>
      </c>
      <c r="C31" s="23"/>
      <c r="D31" s="23"/>
      <c r="E31" s="23"/>
      <c r="F31" s="23">
        <v>3</v>
      </c>
      <c r="G31" s="10">
        <f t="shared" si="0"/>
        <v>3</v>
      </c>
      <c r="H31" s="92" t="s">
        <v>55</v>
      </c>
      <c r="I31" s="88">
        <v>70</v>
      </c>
      <c r="J31" s="107"/>
      <c r="K31" s="107">
        <v>6</v>
      </c>
      <c r="L31" s="107"/>
      <c r="M31" s="107">
        <v>415</v>
      </c>
      <c r="N31" s="15">
        <f>SUM(J31:M31)</f>
        <v>421</v>
      </c>
    </row>
    <row r="32" spans="1:14" ht="15" customHeight="1" thickTop="1">
      <c r="A32" s="82" t="s">
        <v>64</v>
      </c>
      <c r="B32" s="86">
        <v>53</v>
      </c>
      <c r="C32" s="23"/>
      <c r="D32" s="23"/>
      <c r="E32" s="23"/>
      <c r="F32" s="23">
        <v>2</v>
      </c>
      <c r="G32" s="10">
        <f t="shared" si="0"/>
        <v>2</v>
      </c>
      <c r="H32" s="213" t="s">
        <v>65</v>
      </c>
      <c r="I32" s="214"/>
      <c r="J32" s="214"/>
      <c r="K32" s="214"/>
      <c r="L32" s="214"/>
      <c r="M32" s="214"/>
      <c r="N32" s="215"/>
    </row>
    <row r="33" spans="1:14" ht="15" customHeight="1" thickBot="1">
      <c r="A33" s="93" t="s">
        <v>66</v>
      </c>
      <c r="B33" s="94">
        <v>54</v>
      </c>
      <c r="C33" s="24"/>
      <c r="D33" s="24"/>
      <c r="E33" s="24"/>
      <c r="F33" s="24">
        <v>3</v>
      </c>
      <c r="G33" s="12">
        <f t="shared" si="0"/>
        <v>3</v>
      </c>
      <c r="H33" s="216"/>
      <c r="I33" s="176"/>
      <c r="J33" s="176"/>
      <c r="K33" s="176"/>
      <c r="L33" s="176"/>
      <c r="M33" s="176"/>
      <c r="N33" s="177"/>
    </row>
    <row r="34" spans="1:14" ht="15" customHeight="1" thickTop="1" thickBot="1">
      <c r="A34" s="87" t="s">
        <v>55</v>
      </c>
      <c r="B34" s="95">
        <v>55</v>
      </c>
      <c r="C34" s="128">
        <f>SUM(C10:C33)</f>
        <v>0</v>
      </c>
      <c r="D34" s="128">
        <f>SUM(D10:D33)</f>
        <v>0</v>
      </c>
      <c r="E34" s="128">
        <f>SUM(E10:E33)</f>
        <v>0</v>
      </c>
      <c r="F34" s="128">
        <f>SUM(F10:F33)</f>
        <v>45</v>
      </c>
      <c r="G34" s="13">
        <f>SUM(G10:G33)</f>
        <v>45</v>
      </c>
      <c r="H34" s="167" t="s">
        <v>44</v>
      </c>
      <c r="I34" s="164" t="s">
        <v>45</v>
      </c>
      <c r="J34" s="190" t="s">
        <v>67</v>
      </c>
      <c r="K34" s="190"/>
      <c r="L34" s="190" t="s">
        <v>68</v>
      </c>
      <c r="M34" s="190"/>
      <c r="N34" s="180" t="s">
        <v>3</v>
      </c>
    </row>
    <row r="35" spans="1:14" ht="15" customHeight="1" thickTop="1">
      <c r="A35" s="168" t="s">
        <v>69</v>
      </c>
      <c r="B35" s="169"/>
      <c r="C35" s="169"/>
      <c r="D35" s="169"/>
      <c r="E35" s="169"/>
      <c r="F35" s="169"/>
      <c r="G35" s="170"/>
      <c r="H35" s="191"/>
      <c r="I35" s="193"/>
      <c r="J35" s="46" t="s">
        <v>46</v>
      </c>
      <c r="K35" s="46" t="s">
        <v>47</v>
      </c>
      <c r="L35" s="46" t="s">
        <v>46</v>
      </c>
      <c r="M35" s="46" t="s">
        <v>47</v>
      </c>
      <c r="N35" s="192"/>
    </row>
    <row r="36" spans="1:14" ht="15" customHeight="1" thickBot="1">
      <c r="A36" s="171"/>
      <c r="B36" s="172"/>
      <c r="C36" s="172"/>
      <c r="D36" s="172"/>
      <c r="E36" s="172"/>
      <c r="F36" s="172"/>
      <c r="G36" s="173"/>
      <c r="H36" s="96" t="s">
        <v>4</v>
      </c>
      <c r="I36" s="97" t="s">
        <v>5</v>
      </c>
      <c r="J36" s="97">
        <v>29</v>
      </c>
      <c r="K36" s="97">
        <v>30</v>
      </c>
      <c r="L36" s="97">
        <v>31</v>
      </c>
      <c r="M36" s="97">
        <v>32</v>
      </c>
      <c r="N36" s="98">
        <v>33</v>
      </c>
    </row>
    <row r="37" spans="1:14" ht="15" customHeight="1" thickTop="1">
      <c r="A37" s="165" t="s">
        <v>44</v>
      </c>
      <c r="B37" s="162" t="s">
        <v>45</v>
      </c>
      <c r="C37" s="99"/>
      <c r="D37" s="100"/>
      <c r="E37" s="99"/>
      <c r="F37" s="101"/>
      <c r="G37" s="178" t="s">
        <v>70</v>
      </c>
      <c r="H37" s="82" t="s">
        <v>71</v>
      </c>
      <c r="I37" s="83">
        <v>71</v>
      </c>
      <c r="J37" s="23"/>
      <c r="K37" s="23"/>
      <c r="L37" s="23"/>
      <c r="M37" s="23"/>
      <c r="N37" s="10">
        <f>SUM(J37:M37)</f>
        <v>0</v>
      </c>
    </row>
    <row r="38" spans="1:14" ht="15" customHeight="1" thickBot="1">
      <c r="A38" s="166"/>
      <c r="B38" s="163"/>
      <c r="C38" s="76"/>
      <c r="D38" s="77"/>
      <c r="E38" s="76"/>
      <c r="F38" s="78"/>
      <c r="G38" s="179"/>
      <c r="H38" s="102" t="s">
        <v>72</v>
      </c>
      <c r="I38" s="86">
        <v>72</v>
      </c>
      <c r="J38" s="24"/>
      <c r="K38" s="24"/>
      <c r="L38" s="24"/>
      <c r="M38" s="24"/>
      <c r="N38" s="12">
        <f>SUM(J38:M38)</f>
        <v>0</v>
      </c>
    </row>
    <row r="39" spans="1:14" ht="15" customHeight="1" thickBot="1">
      <c r="A39" s="167"/>
      <c r="B39" s="164"/>
      <c r="C39" s="51" t="s">
        <v>46</v>
      </c>
      <c r="D39" s="46" t="s">
        <v>47</v>
      </c>
      <c r="E39" s="51" t="s">
        <v>46</v>
      </c>
      <c r="F39" s="46" t="s">
        <v>47</v>
      </c>
      <c r="G39" s="180"/>
      <c r="H39" s="103" t="s">
        <v>55</v>
      </c>
      <c r="I39" s="104">
        <v>73</v>
      </c>
      <c r="J39" s="128">
        <f>SUM(J37:J38)</f>
        <v>0</v>
      </c>
      <c r="K39" s="128">
        <f>SUM(K37:K38)</f>
        <v>0</v>
      </c>
      <c r="L39" s="128">
        <f>SUM(L37:L38)</f>
        <v>0</v>
      </c>
      <c r="M39" s="128">
        <f>SUM(M37:M38)</f>
        <v>0</v>
      </c>
      <c r="N39" s="13">
        <f>SUM(N37:N38)</f>
        <v>0</v>
      </c>
    </row>
    <row r="40" spans="1:14" ht="15" customHeight="1" thickTop="1">
      <c r="A40" s="96" t="s">
        <v>4</v>
      </c>
      <c r="B40" s="97" t="s">
        <v>5</v>
      </c>
      <c r="C40" s="97">
        <v>9</v>
      </c>
      <c r="D40" s="97">
        <v>10</v>
      </c>
      <c r="E40" s="97">
        <v>11</v>
      </c>
      <c r="F40" s="97">
        <v>12</v>
      </c>
      <c r="G40" s="98">
        <v>13</v>
      </c>
      <c r="H40" s="105"/>
      <c r="I40" s="106"/>
      <c r="J40" s="117"/>
      <c r="K40" s="117"/>
      <c r="L40" s="117"/>
      <c r="M40" s="117"/>
      <c r="N40" s="118"/>
    </row>
    <row r="41" spans="1:14" ht="24.75" customHeight="1">
      <c r="A41" s="82">
        <v>47</v>
      </c>
      <c r="B41" s="83">
        <v>56</v>
      </c>
      <c r="C41" s="23"/>
      <c r="D41" s="23">
        <v>1</v>
      </c>
      <c r="E41" s="23"/>
      <c r="F41" s="23">
        <v>7</v>
      </c>
      <c r="G41" s="10">
        <f>SUM(C41:F41)</f>
        <v>8</v>
      </c>
      <c r="H41" s="174"/>
      <c r="I41" s="174"/>
      <c r="J41" s="174"/>
      <c r="K41" s="174"/>
      <c r="L41" s="174"/>
      <c r="M41" s="174"/>
      <c r="N41" s="175"/>
    </row>
    <row r="42" spans="1:14" ht="15" customHeight="1">
      <c r="A42" s="82" t="s">
        <v>73</v>
      </c>
      <c r="B42" s="83">
        <v>57</v>
      </c>
      <c r="C42" s="23"/>
      <c r="D42" s="23"/>
      <c r="E42" s="23"/>
      <c r="F42" s="23">
        <v>2</v>
      </c>
      <c r="G42" s="10">
        <f>SUM(C42:F42)</f>
        <v>2</v>
      </c>
      <c r="H42" s="174"/>
      <c r="I42" s="174"/>
      <c r="J42" s="174"/>
      <c r="K42" s="174"/>
      <c r="L42" s="174"/>
      <c r="M42" s="174"/>
      <c r="N42" s="175"/>
    </row>
    <row r="43" spans="1:14" ht="22.5" customHeight="1">
      <c r="A43" s="102">
        <v>48</v>
      </c>
      <c r="B43" s="86">
        <v>58</v>
      </c>
      <c r="C43" s="24"/>
      <c r="D43" s="24"/>
      <c r="E43" s="24"/>
      <c r="F43" s="24"/>
      <c r="G43" s="12">
        <f>SUM(C43:F43)</f>
        <v>0</v>
      </c>
      <c r="H43" s="174"/>
      <c r="I43" s="174"/>
      <c r="J43" s="174"/>
      <c r="K43" s="174"/>
      <c r="L43" s="174"/>
      <c r="M43" s="174"/>
      <c r="N43" s="175"/>
    </row>
    <row r="44" spans="1:14" ht="15" customHeight="1" thickBot="1">
      <c r="A44" s="83" t="s">
        <v>55</v>
      </c>
      <c r="B44" s="83">
        <v>59</v>
      </c>
      <c r="C44" s="84">
        <f>SUM(C41:C43)</f>
        <v>0</v>
      </c>
      <c r="D44" s="84">
        <f>SUM(D41:D43)</f>
        <v>1</v>
      </c>
      <c r="E44" s="84">
        <f>SUM(E41:E43)</f>
        <v>0</v>
      </c>
      <c r="F44" s="84">
        <f>SUM(F41:F43)</f>
        <v>9</v>
      </c>
      <c r="G44" s="10">
        <f>SUM(G41:G43)</f>
        <v>10</v>
      </c>
      <c r="H44" s="176"/>
      <c r="I44" s="176"/>
      <c r="J44" s="176"/>
      <c r="K44" s="176"/>
      <c r="L44" s="176"/>
      <c r="M44" s="176"/>
      <c r="N44" s="177"/>
    </row>
    <row r="45" spans="1:14" ht="15" customHeight="1" thickTop="1"/>
    <row r="48" spans="1:14" ht="16.5" customHeight="1"/>
  </sheetData>
  <mergeCells count="28">
    <mergeCell ref="B7:B8"/>
    <mergeCell ref="G7:G8"/>
    <mergeCell ref="H32:N33"/>
    <mergeCell ref="J34:K34"/>
    <mergeCell ref="A5:G6"/>
    <mergeCell ref="A7:A8"/>
    <mergeCell ref="H5:N7"/>
    <mergeCell ref="I18:I19"/>
    <mergeCell ref="N8:N9"/>
    <mergeCell ref="N18:N19"/>
    <mergeCell ref="H18:H19"/>
    <mergeCell ref="I8:I9"/>
    <mergeCell ref="H17:N17"/>
    <mergeCell ref="H8:H9"/>
    <mergeCell ref="H25:N27"/>
    <mergeCell ref="L34:M34"/>
    <mergeCell ref="H34:H35"/>
    <mergeCell ref="N28:N29"/>
    <mergeCell ref="N34:N35"/>
    <mergeCell ref="I34:I35"/>
    <mergeCell ref="H28:H29"/>
    <mergeCell ref="I28:I29"/>
    <mergeCell ref="B37:B39"/>
    <mergeCell ref="A37:A39"/>
    <mergeCell ref="A35:G36"/>
    <mergeCell ref="I41:N44"/>
    <mergeCell ref="H41:H44"/>
    <mergeCell ref="G37:G3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showZeros="0" workbookViewId="0">
      <selection activeCell="A28" sqref="A28:G29"/>
    </sheetView>
  </sheetViews>
  <sheetFormatPr defaultRowHeight="12.75"/>
  <cols>
    <col min="1" max="1" width="9.140625" style="36"/>
    <col min="2" max="2" width="10" style="36" bestFit="1" customWidth="1"/>
    <col min="3" max="3" width="9.140625" style="37"/>
    <col min="4" max="4" width="9.7109375" style="37" bestFit="1" customWidth="1"/>
    <col min="5" max="5" width="9" style="37" customWidth="1"/>
    <col min="6" max="6" width="10" style="37" bestFit="1" customWidth="1"/>
    <col min="7" max="7" width="9.140625" style="37"/>
    <col min="8" max="16384" width="9.140625" style="36"/>
  </cols>
  <sheetData>
    <row r="1" spans="1:7" ht="12.75" customHeight="1">
      <c r="A1" s="217" t="s">
        <v>78</v>
      </c>
      <c r="B1" s="218"/>
      <c r="C1" s="218"/>
      <c r="D1" s="218"/>
      <c r="E1" s="218"/>
      <c r="F1" s="218"/>
      <c r="G1" s="219"/>
    </row>
    <row r="2" spans="1:7" ht="13.5" thickBot="1">
      <c r="A2" s="220"/>
      <c r="B2" s="221"/>
      <c r="C2" s="221"/>
      <c r="D2" s="221"/>
      <c r="E2" s="221"/>
      <c r="F2" s="221"/>
      <c r="G2" s="222"/>
    </row>
    <row r="3" spans="1:7" ht="13.5" thickTop="1">
      <c r="A3" s="165" t="s">
        <v>44</v>
      </c>
      <c r="B3" s="162" t="s">
        <v>45</v>
      </c>
      <c r="C3" s="73"/>
      <c r="D3" s="74"/>
      <c r="E3" s="73"/>
      <c r="F3" s="75"/>
      <c r="G3" s="178" t="s">
        <v>3</v>
      </c>
    </row>
    <row r="4" spans="1:7">
      <c r="A4" s="167"/>
      <c r="B4" s="164"/>
      <c r="C4" s="51" t="s">
        <v>46</v>
      </c>
      <c r="D4" s="46" t="s">
        <v>47</v>
      </c>
      <c r="E4" s="51" t="s">
        <v>46</v>
      </c>
      <c r="F4" s="46" t="s">
        <v>47</v>
      </c>
      <c r="G4" s="212"/>
    </row>
    <row r="5" spans="1:7" ht="12.75" customHeight="1">
      <c r="A5" s="79" t="s">
        <v>4</v>
      </c>
      <c r="B5" s="80" t="s">
        <v>5</v>
      </c>
      <c r="C5" s="80">
        <v>34</v>
      </c>
      <c r="D5" s="80">
        <v>35</v>
      </c>
      <c r="E5" s="80">
        <v>36</v>
      </c>
      <c r="F5" s="80">
        <v>37</v>
      </c>
      <c r="G5" s="81">
        <v>38</v>
      </c>
    </row>
    <row r="6" spans="1:7">
      <c r="A6" s="82" t="s">
        <v>79</v>
      </c>
      <c r="B6" s="83">
        <v>74</v>
      </c>
      <c r="C6" s="23"/>
      <c r="D6" s="23"/>
      <c r="E6" s="23"/>
      <c r="F6" s="23"/>
      <c r="G6" s="10">
        <f>SUM(C6:F6)</f>
        <v>0</v>
      </c>
    </row>
    <row r="7" spans="1:7">
      <c r="A7" s="82" t="s">
        <v>80</v>
      </c>
      <c r="B7" s="83">
        <v>75</v>
      </c>
      <c r="C7" s="23"/>
      <c r="D7" s="23"/>
      <c r="E7" s="23"/>
      <c r="F7" s="23"/>
      <c r="G7" s="10">
        <f>SUM(C7:F7)</f>
        <v>0</v>
      </c>
    </row>
    <row r="8" spans="1:7">
      <c r="A8" s="82" t="s">
        <v>73</v>
      </c>
      <c r="B8" s="83">
        <v>76</v>
      </c>
      <c r="C8" s="23"/>
      <c r="D8" s="23"/>
      <c r="E8" s="23"/>
      <c r="F8" s="23"/>
      <c r="G8" s="10">
        <f>SUM(C8:F8)</f>
        <v>0</v>
      </c>
    </row>
    <row r="9" spans="1:7" ht="13.5" thickBot="1">
      <c r="A9" s="82">
        <v>48</v>
      </c>
      <c r="B9" s="83">
        <v>77</v>
      </c>
      <c r="C9" s="23"/>
      <c r="D9" s="23"/>
      <c r="E9" s="23"/>
      <c r="F9" s="23"/>
      <c r="G9" s="10">
        <f>SUM(C9:F9)</f>
        <v>0</v>
      </c>
    </row>
    <row r="10" spans="1:7" ht="14.25" thickTop="1" thickBot="1">
      <c r="A10" s="87" t="s">
        <v>55</v>
      </c>
      <c r="B10" s="108">
        <v>78</v>
      </c>
      <c r="C10" s="89">
        <f>SUM(C6:C9)</f>
        <v>0</v>
      </c>
      <c r="D10" s="89">
        <f>SUM(D6:D9)</f>
        <v>0</v>
      </c>
      <c r="E10" s="89">
        <f>SUM(E6:E9)</f>
        <v>0</v>
      </c>
      <c r="F10" s="89">
        <f>SUM(F6:F9)</f>
        <v>0</v>
      </c>
      <c r="G10" s="15">
        <f>SUM(G6:G9)</f>
        <v>0</v>
      </c>
    </row>
    <row r="11" spans="1:7">
      <c r="A11" s="217" t="s">
        <v>81</v>
      </c>
      <c r="B11" s="218"/>
      <c r="C11" s="218"/>
      <c r="D11" s="218"/>
      <c r="E11" s="218"/>
      <c r="F11" s="218"/>
      <c r="G11" s="219"/>
    </row>
    <row r="12" spans="1:7" ht="13.5" thickBot="1">
      <c r="A12" s="220"/>
      <c r="B12" s="221"/>
      <c r="C12" s="221"/>
      <c r="D12" s="221"/>
      <c r="E12" s="221"/>
      <c r="F12" s="221"/>
      <c r="G12" s="222"/>
    </row>
    <row r="13" spans="1:7">
      <c r="A13" s="166" t="s">
        <v>44</v>
      </c>
      <c r="B13" s="163" t="s">
        <v>45</v>
      </c>
      <c r="C13" s="76"/>
      <c r="D13" s="77"/>
      <c r="E13" s="76"/>
      <c r="F13" s="78"/>
      <c r="G13" s="179" t="s">
        <v>3</v>
      </c>
    </row>
    <row r="14" spans="1:7">
      <c r="A14" s="167"/>
      <c r="B14" s="164"/>
      <c r="C14" s="51" t="s">
        <v>46</v>
      </c>
      <c r="D14" s="46" t="s">
        <v>47</v>
      </c>
      <c r="E14" s="51" t="s">
        <v>46</v>
      </c>
      <c r="F14" s="46" t="s">
        <v>47</v>
      </c>
      <c r="G14" s="212"/>
    </row>
    <row r="15" spans="1:7" ht="12.75" customHeight="1">
      <c r="A15" s="79" t="s">
        <v>4</v>
      </c>
      <c r="B15" s="80" t="s">
        <v>5</v>
      </c>
      <c r="C15" s="80">
        <v>39</v>
      </c>
      <c r="D15" s="80">
        <v>40</v>
      </c>
      <c r="E15" s="80">
        <v>41</v>
      </c>
      <c r="F15" s="80">
        <v>42</v>
      </c>
      <c r="G15" s="81">
        <v>43</v>
      </c>
    </row>
    <row r="16" spans="1:7">
      <c r="A16" s="82" t="s">
        <v>82</v>
      </c>
      <c r="B16" s="83">
        <v>79</v>
      </c>
      <c r="C16" s="23"/>
      <c r="D16" s="23"/>
      <c r="E16" s="23"/>
      <c r="F16" s="23"/>
      <c r="G16" s="10">
        <f>SUM(C16:F16)</f>
        <v>0</v>
      </c>
    </row>
    <row r="17" spans="1:15">
      <c r="A17" s="82" t="s">
        <v>83</v>
      </c>
      <c r="B17" s="83">
        <v>80</v>
      </c>
      <c r="C17" s="23"/>
      <c r="D17" s="23"/>
      <c r="E17" s="23"/>
      <c r="F17" s="23">
        <v>6</v>
      </c>
      <c r="G17" s="10">
        <f>SUM(C17:F17)</f>
        <v>6</v>
      </c>
    </row>
    <row r="18" spans="1:15" ht="13.5" thickBot="1">
      <c r="A18" s="82" t="s">
        <v>84</v>
      </c>
      <c r="B18" s="83">
        <v>81</v>
      </c>
      <c r="C18" s="23"/>
      <c r="D18" s="23"/>
      <c r="E18" s="23"/>
      <c r="F18" s="23"/>
      <c r="G18" s="10">
        <f>SUM(C18:F18)</f>
        <v>0</v>
      </c>
    </row>
    <row r="19" spans="1:15" ht="14.25" thickTop="1" thickBot="1">
      <c r="A19" s="87" t="s">
        <v>55</v>
      </c>
      <c r="B19" s="95">
        <v>82</v>
      </c>
      <c r="C19" s="128">
        <f>SUM(C16:C18)</f>
        <v>0</v>
      </c>
      <c r="D19" s="128">
        <f>SUM(D16:D18)</f>
        <v>0</v>
      </c>
      <c r="E19" s="128">
        <f>SUM(E16:E18)</f>
        <v>0</v>
      </c>
      <c r="F19" s="128">
        <f>SUM(F16:F18)</f>
        <v>6</v>
      </c>
      <c r="G19" s="13">
        <f>SUM(G16:G18)</f>
        <v>6</v>
      </c>
    </row>
    <row r="20" spans="1:15" ht="13.5" thickTop="1">
      <c r="A20" s="217" t="s">
        <v>85</v>
      </c>
      <c r="B20" s="218"/>
      <c r="C20" s="218"/>
      <c r="D20" s="218"/>
      <c r="E20" s="218"/>
      <c r="F20" s="218"/>
      <c r="G20" s="219"/>
    </row>
    <row r="21" spans="1:15" ht="13.5" thickBot="1">
      <c r="A21" s="220"/>
      <c r="B21" s="221"/>
      <c r="C21" s="221"/>
      <c r="D21" s="221"/>
      <c r="E21" s="221"/>
      <c r="F21" s="221"/>
      <c r="G21" s="222"/>
    </row>
    <row r="22" spans="1:15" ht="13.5" thickTop="1">
      <c r="A22" s="165" t="s">
        <v>44</v>
      </c>
      <c r="B22" s="162" t="s">
        <v>45</v>
      </c>
      <c r="C22" s="73"/>
      <c r="D22" s="74"/>
      <c r="E22" s="73"/>
      <c r="F22" s="75"/>
      <c r="G22" s="178" t="s">
        <v>3</v>
      </c>
      <c r="I22" s="225" t="s">
        <v>89</v>
      </c>
      <c r="J22" s="225"/>
      <c r="K22" s="225"/>
      <c r="L22" s="225"/>
    </row>
    <row r="23" spans="1:15">
      <c r="A23" s="167"/>
      <c r="B23" s="164"/>
      <c r="C23" s="51" t="s">
        <v>46</v>
      </c>
      <c r="D23" s="46" t="s">
        <v>47</v>
      </c>
      <c r="E23" s="51" t="s">
        <v>46</v>
      </c>
      <c r="F23" s="46" t="s">
        <v>47</v>
      </c>
      <c r="G23" s="212"/>
      <c r="I23" s="225"/>
      <c r="J23" s="225"/>
      <c r="K23" s="225"/>
      <c r="L23" s="225"/>
    </row>
    <row r="24" spans="1:15" ht="12.75" customHeight="1">
      <c r="A24" s="79" t="s">
        <v>4</v>
      </c>
      <c r="B24" s="80" t="s">
        <v>5</v>
      </c>
      <c r="C24" s="80">
        <v>44</v>
      </c>
      <c r="D24" s="80">
        <v>45</v>
      </c>
      <c r="E24" s="80">
        <v>46</v>
      </c>
      <c r="F24" s="80">
        <v>47</v>
      </c>
      <c r="G24" s="81">
        <v>48</v>
      </c>
      <c r="I24" s="223" t="str">
        <f ca="1">IF('List 1'!H25=G33,"KONTROLNÍ SOUČET OK","KONTROLNÍ SOUČET NESEDÍ")</f>
        <v>KONTROLNÍ SOUČET OK</v>
      </c>
      <c r="J24" s="224"/>
      <c r="K24" s="224"/>
      <c r="L24" s="224"/>
      <c r="O24" s="109"/>
    </row>
    <row r="25" spans="1:15" ht="12.75" customHeight="1">
      <c r="A25" s="82" t="s">
        <v>86</v>
      </c>
      <c r="B25" s="83">
        <v>83</v>
      </c>
      <c r="C25" s="23"/>
      <c r="D25" s="23"/>
      <c r="E25" s="23"/>
      <c r="F25" s="23">
        <v>2</v>
      </c>
      <c r="G25" s="10">
        <f>SUM(C25:F25)</f>
        <v>2</v>
      </c>
      <c r="I25" s="224"/>
      <c r="J25" s="224"/>
      <c r="K25" s="224"/>
      <c r="L25" s="224"/>
      <c r="O25" s="109"/>
    </row>
    <row r="26" spans="1:15" ht="13.5" thickBot="1">
      <c r="A26" s="82" t="s">
        <v>87</v>
      </c>
      <c r="B26" s="83">
        <v>84</v>
      </c>
      <c r="C26" s="23"/>
      <c r="D26" s="23"/>
      <c r="E26" s="23"/>
      <c r="F26" s="23"/>
      <c r="G26" s="10">
        <f>SUM(C26:F26)</f>
        <v>0</v>
      </c>
      <c r="I26" s="224"/>
      <c r="J26" s="224"/>
      <c r="K26" s="224"/>
      <c r="L26" s="224"/>
    </row>
    <row r="27" spans="1:15" ht="14.25" thickTop="1" thickBot="1">
      <c r="A27" s="87" t="s">
        <v>88</v>
      </c>
      <c r="B27" s="95">
        <v>85</v>
      </c>
      <c r="C27" s="128">
        <f>SUM(C25:C26)</f>
        <v>0</v>
      </c>
      <c r="D27" s="128">
        <f>SUM(D25:D26)</f>
        <v>0</v>
      </c>
      <c r="E27" s="128">
        <f>SUM(E25:E26)</f>
        <v>0</v>
      </c>
      <c r="F27" s="128">
        <f>SUM(F25:F26)</f>
        <v>2</v>
      </c>
      <c r="G27" s="13">
        <f>SUM(G25:G26)</f>
        <v>2</v>
      </c>
      <c r="I27" s="224"/>
      <c r="J27" s="224"/>
      <c r="K27" s="224"/>
      <c r="L27" s="224"/>
    </row>
    <row r="28" spans="1:15" ht="13.5" thickTop="1">
      <c r="A28" s="217" t="s">
        <v>91</v>
      </c>
      <c r="B28" s="218"/>
      <c r="C28" s="218"/>
      <c r="D28" s="218"/>
      <c r="E28" s="218"/>
      <c r="F28" s="218"/>
      <c r="G28" s="219"/>
      <c r="I28" s="224"/>
      <c r="J28" s="224"/>
      <c r="K28" s="224"/>
      <c r="L28" s="224"/>
    </row>
    <row r="29" spans="1:15" ht="13.5" thickBot="1">
      <c r="A29" s="220"/>
      <c r="B29" s="221"/>
      <c r="C29" s="221"/>
      <c r="D29" s="221"/>
      <c r="E29" s="221"/>
      <c r="F29" s="221"/>
      <c r="G29" s="222"/>
      <c r="I29" s="224"/>
      <c r="J29" s="224"/>
      <c r="K29" s="224"/>
      <c r="L29" s="224"/>
    </row>
    <row r="30" spans="1:15" ht="13.5" thickTop="1">
      <c r="A30" s="165" t="s">
        <v>44</v>
      </c>
      <c r="B30" s="162" t="s">
        <v>45</v>
      </c>
      <c r="C30" s="73"/>
      <c r="D30" s="74"/>
      <c r="E30" s="73"/>
      <c r="F30" s="75"/>
      <c r="G30" s="178" t="s">
        <v>3</v>
      </c>
      <c r="I30" s="224"/>
      <c r="J30" s="224"/>
      <c r="K30" s="224"/>
      <c r="L30" s="224"/>
    </row>
    <row r="31" spans="1:15">
      <c r="A31" s="167"/>
      <c r="B31" s="164"/>
      <c r="C31" s="51" t="s">
        <v>46</v>
      </c>
      <c r="D31" s="46" t="s">
        <v>47</v>
      </c>
      <c r="E31" s="51" t="s">
        <v>46</v>
      </c>
      <c r="F31" s="46" t="s">
        <v>47</v>
      </c>
      <c r="G31" s="212"/>
      <c r="I31" s="224"/>
      <c r="J31" s="224"/>
      <c r="K31" s="224"/>
      <c r="L31" s="224"/>
    </row>
    <row r="32" spans="1:15" ht="12.75" customHeight="1" thickBot="1">
      <c r="A32" s="79" t="s">
        <v>4</v>
      </c>
      <c r="B32" s="80" t="s">
        <v>5</v>
      </c>
      <c r="C32" s="80">
        <v>49</v>
      </c>
      <c r="D32" s="80">
        <v>50</v>
      </c>
      <c r="E32" s="80">
        <v>51</v>
      </c>
      <c r="F32" s="80">
        <v>52</v>
      </c>
      <c r="G32" s="81">
        <v>53</v>
      </c>
      <c r="I32" s="224"/>
      <c r="J32" s="224"/>
      <c r="K32" s="224"/>
      <c r="L32" s="224"/>
    </row>
    <row r="33" spans="1:7" ht="14.25" thickTop="1" thickBot="1">
      <c r="A33" s="87" t="s">
        <v>88</v>
      </c>
      <c r="B33" s="108">
        <v>86</v>
      </c>
      <c r="C33" s="110">
        <f ca="1">'List 2'!C34+'List 2'!C44+'List 2'!J16+'List 2'!J24+'List 2'!J31+'List 2'!J39+'List 3'!C10+'List 3'!C19+'List 3'!C27</f>
        <v>0</v>
      </c>
      <c r="D33" s="89">
        <f ca="1">'List 2'!D34+'List 2'!D44+'List 2'!K16+'List 2'!K24+'List 2'!K31+'List 2'!K39+'List 3'!D10+'List 3'!D19+'List 3'!D27</f>
        <v>11</v>
      </c>
      <c r="E33" s="89">
        <f ca="1">'List 2'!E34+'List 2'!E44+'List 2'!L16+'List 2'!L24+'List 2'!L31+'List 2'!L39+'List 3'!E10+'List 3'!E19+'List 3'!E27</f>
        <v>0</v>
      </c>
      <c r="F33" s="89">
        <f ca="1">'List 2'!F34+'List 2'!F44+'List 2'!M16+'List 2'!M24+'List 2'!M31+'List 2'!M39+'List 3'!F10+'List 3'!F19+'List 3'!F27</f>
        <v>580</v>
      </c>
      <c r="G33" s="15">
        <f ca="1">'List 2'!G34+'List 2'!G44+'List 2'!N16+'List 2'!N24+'List 2'!N31+'List 2'!N39+'List 3'!G10+'List 3'!G19+'List 3'!G27</f>
        <v>591</v>
      </c>
    </row>
    <row r="34" spans="1:7" ht="15" customHeight="1">
      <c r="A34" s="111" t="s">
        <v>90</v>
      </c>
      <c r="B34" s="112"/>
      <c r="C34" s="131" t="s">
        <v>74</v>
      </c>
      <c r="D34" s="112"/>
      <c r="E34" s="135" t="s">
        <v>75</v>
      </c>
      <c r="F34" s="112" t="s">
        <v>93</v>
      </c>
      <c r="G34" s="138"/>
    </row>
    <row r="35" spans="1:7" ht="15" customHeight="1">
      <c r="A35" s="113"/>
      <c r="B35" s="141">
        <v>42751</v>
      </c>
      <c r="C35" s="132"/>
      <c r="D35" s="114"/>
      <c r="E35" s="136" t="s">
        <v>76</v>
      </c>
      <c r="F35" s="114"/>
      <c r="G35" s="139"/>
    </row>
    <row r="36" spans="1:7" ht="15" customHeight="1" thickBot="1">
      <c r="A36" s="115"/>
      <c r="B36" s="116"/>
      <c r="C36" s="133"/>
      <c r="D36" s="134"/>
      <c r="E36" s="137" t="s">
        <v>77</v>
      </c>
      <c r="F36" s="134">
        <v>491405134</v>
      </c>
      <c r="G36" s="140"/>
    </row>
  </sheetData>
  <mergeCells count="18">
    <mergeCell ref="A20:G21"/>
    <mergeCell ref="I24:L32"/>
    <mergeCell ref="I22:L23"/>
    <mergeCell ref="G22:G23"/>
    <mergeCell ref="A28:G29"/>
    <mergeCell ref="A30:A31"/>
    <mergeCell ref="B30:B31"/>
    <mergeCell ref="G30:G31"/>
    <mergeCell ref="A22:A23"/>
    <mergeCell ref="B22:B23"/>
    <mergeCell ref="A13:A14"/>
    <mergeCell ref="B13:B14"/>
    <mergeCell ref="G13:G14"/>
    <mergeCell ref="A11:G12"/>
    <mergeCell ref="A1:G2"/>
    <mergeCell ref="A3:A4"/>
    <mergeCell ref="B3:B4"/>
    <mergeCell ref="G3:G4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List 1</vt:lpstr>
      <vt:lpstr>List1</vt:lpstr>
      <vt:lpstr>List 2</vt:lpstr>
      <vt:lpstr>List 3</vt:lpstr>
      <vt:lpstr>'List 1'!Oblast_tisku</vt:lpstr>
      <vt:lpstr>'List 2'!Oblast_tisku</vt:lpstr>
      <vt:lpstr>'List 3'!Oblast_tisku</vt:lpstr>
    </vt:vector>
  </TitlesOfParts>
  <Company>CSU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Kolarik</dc:creator>
  <cp:lastModifiedBy>e.bauerova</cp:lastModifiedBy>
  <cp:revision/>
  <cp:lastPrinted>2017-01-16T12:27:36Z</cp:lastPrinted>
  <dcterms:created xsi:type="dcterms:W3CDTF">1998-01-09T10:09:10Z</dcterms:created>
  <dcterms:modified xsi:type="dcterms:W3CDTF">2018-03-20T07:32:33Z</dcterms:modified>
</cp:coreProperties>
</file>